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02F7D407-E02C-40F8-BDF5-F9A4772DA124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Etária'!$A$8:$F$59</definedName>
    <definedName name="_xlnm.Print_Titles" localSheetId="1">'Atos Infracionais por Artigo'!$1:$8</definedName>
  </definedNames>
  <calcPr calcId="191029" iterateDelta="1E-4"/>
</workbook>
</file>

<file path=xl/calcChain.xml><?xml version="1.0" encoding="utf-8"?>
<calcChain xmlns="http://schemas.openxmlformats.org/spreadsheetml/2006/main">
  <c r="E16" i="9" l="1"/>
  <c r="E15" i="9"/>
  <c r="E14" i="9"/>
  <c r="E13" i="9"/>
  <c r="L16" i="8"/>
  <c r="K16" i="8"/>
  <c r="M16" i="8" s="1"/>
  <c r="H16" i="8"/>
  <c r="M15" i="8"/>
  <c r="L15" i="8"/>
  <c r="K15" i="8"/>
  <c r="H15" i="8"/>
  <c r="L14" i="8"/>
  <c r="K14" i="8"/>
  <c r="H14" i="8"/>
  <c r="L13" i="8"/>
  <c r="K13" i="8"/>
  <c r="M13" i="8" s="1"/>
  <c r="H13" i="8"/>
  <c r="B59" i="8"/>
  <c r="C59" i="8"/>
  <c r="M14" i="8" l="1"/>
  <c r="L12" i="8"/>
  <c r="K12" i="8"/>
  <c r="H12" i="8"/>
  <c r="E17" i="9"/>
  <c r="B59" i="9"/>
  <c r="C59" i="9"/>
  <c r="D59" i="9"/>
  <c r="L17" i="8"/>
  <c r="K17" i="8"/>
  <c r="H17" i="8"/>
  <c r="E18" i="9"/>
  <c r="E19" i="9"/>
  <c r="E20" i="9"/>
  <c r="E21" i="9"/>
  <c r="E22" i="9"/>
  <c r="H11" i="8"/>
  <c r="K11" i="8"/>
  <c r="L11" i="8"/>
  <c r="H18" i="8"/>
  <c r="K18" i="8"/>
  <c r="L18" i="8"/>
  <c r="H19" i="8"/>
  <c r="K19" i="8"/>
  <c r="L19" i="8"/>
  <c r="H20" i="8"/>
  <c r="K20" i="8"/>
  <c r="L20" i="8"/>
  <c r="E23" i="9"/>
  <c r="L24" i="8"/>
  <c r="K24" i="8"/>
  <c r="H24" i="8"/>
  <c r="L23" i="8"/>
  <c r="K23" i="8"/>
  <c r="H23" i="8"/>
  <c r="H26" i="8"/>
  <c r="K26" i="8"/>
  <c r="L26" i="8"/>
  <c r="E24" i="9"/>
  <c r="E25" i="9"/>
  <c r="M12" i="8" l="1"/>
  <c r="M17" i="8"/>
  <c r="M19" i="8"/>
  <c r="M11" i="8"/>
  <c r="M20" i="8"/>
  <c r="M18" i="8"/>
  <c r="M24" i="8"/>
  <c r="M23" i="8"/>
  <c r="M26" i="8"/>
  <c r="E10" i="9"/>
  <c r="E11" i="9"/>
  <c r="E12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9" i="9"/>
  <c r="D59" i="8"/>
  <c r="E59" i="8"/>
  <c r="F59" i="8"/>
  <c r="E59" i="9" l="1"/>
  <c r="H21" i="8"/>
  <c r="K21" i="8"/>
  <c r="L21" i="8"/>
  <c r="H22" i="8"/>
  <c r="K22" i="8"/>
  <c r="L22" i="8"/>
  <c r="H25" i="8"/>
  <c r="K25" i="8"/>
  <c r="L25" i="8"/>
  <c r="H29" i="8"/>
  <c r="K29" i="8"/>
  <c r="L29" i="8"/>
  <c r="H30" i="8"/>
  <c r="K30" i="8"/>
  <c r="L30" i="8"/>
  <c r="H31" i="8"/>
  <c r="K31" i="8"/>
  <c r="L31" i="8"/>
  <c r="H32" i="8"/>
  <c r="K32" i="8"/>
  <c r="L32" i="8"/>
  <c r="H33" i="8"/>
  <c r="K33" i="8"/>
  <c r="L33" i="8"/>
  <c r="L34" i="8"/>
  <c r="K34" i="8"/>
  <c r="H34" i="8"/>
  <c r="L28" i="8"/>
  <c r="K28" i="8"/>
  <c r="H28" i="8"/>
  <c r="L27" i="8"/>
  <c r="K27" i="8"/>
  <c r="H27" i="8"/>
  <c r="H36" i="8"/>
  <c r="K36" i="8"/>
  <c r="L36" i="8"/>
  <c r="L41" i="8"/>
  <c r="K41" i="8"/>
  <c r="H41" i="8"/>
  <c r="L40" i="8"/>
  <c r="K40" i="8"/>
  <c r="H40" i="8"/>
  <c r="L39" i="8"/>
  <c r="K39" i="8"/>
  <c r="H39" i="8"/>
  <c r="L38" i="8"/>
  <c r="K38" i="8"/>
  <c r="H38" i="8"/>
  <c r="F16" i="9" l="1"/>
  <c r="F14" i="9"/>
  <c r="F15" i="9"/>
  <c r="F13" i="9"/>
  <c r="F18" i="9"/>
  <c r="F17" i="9"/>
  <c r="F22" i="9"/>
  <c r="F21" i="9"/>
  <c r="F20" i="9"/>
  <c r="F19" i="9"/>
  <c r="F23" i="9"/>
  <c r="M25" i="8"/>
  <c r="F25" i="9"/>
  <c r="F24" i="9"/>
  <c r="M22" i="8"/>
  <c r="M21" i="8"/>
  <c r="M34" i="8"/>
  <c r="M32" i="8"/>
  <c r="M27" i="8"/>
  <c r="M30" i="8"/>
  <c r="M33" i="8"/>
  <c r="M29" i="8"/>
  <c r="M31" i="8"/>
  <c r="M28" i="8"/>
  <c r="M36" i="8"/>
  <c r="M38" i="8"/>
  <c r="M39" i="8"/>
  <c r="M41" i="8"/>
  <c r="M40" i="8"/>
  <c r="L45" i="8"/>
  <c r="K45" i="8"/>
  <c r="H45" i="8"/>
  <c r="L44" i="8"/>
  <c r="K44" i="8"/>
  <c r="H44" i="8"/>
  <c r="L46" i="8"/>
  <c r="K46" i="8"/>
  <c r="H46" i="8"/>
  <c r="L43" i="8"/>
  <c r="K43" i="8"/>
  <c r="H43" i="8"/>
  <c r="L42" i="8"/>
  <c r="K42" i="8"/>
  <c r="H42" i="8"/>
  <c r="L37" i="8"/>
  <c r="K37" i="8"/>
  <c r="H37" i="8"/>
  <c r="L50" i="8"/>
  <c r="K50" i="8"/>
  <c r="H50" i="8"/>
  <c r="L56" i="8"/>
  <c r="K56" i="8"/>
  <c r="H56" i="8"/>
  <c r="L55" i="8"/>
  <c r="K55" i="8"/>
  <c r="H55" i="8"/>
  <c r="L54" i="8"/>
  <c r="K54" i="8"/>
  <c r="H54" i="8"/>
  <c r="L53" i="8"/>
  <c r="K53" i="8"/>
  <c r="H53" i="8"/>
  <c r="L52" i="8"/>
  <c r="K52" i="8"/>
  <c r="H52" i="8"/>
  <c r="L51" i="8"/>
  <c r="K51" i="8"/>
  <c r="H51" i="8"/>
  <c r="L49" i="8"/>
  <c r="K49" i="8"/>
  <c r="H49" i="8"/>
  <c r="L57" i="8"/>
  <c r="K57" i="8"/>
  <c r="H57" i="8"/>
  <c r="M43" i="8" l="1"/>
  <c r="M45" i="8"/>
  <c r="M44" i="8"/>
  <c r="M37" i="8"/>
  <c r="M46" i="8"/>
  <c r="M42" i="8"/>
  <c r="M50" i="8"/>
  <c r="M55" i="8"/>
  <c r="M51" i="8"/>
  <c r="M56" i="8"/>
  <c r="M52" i="8"/>
  <c r="M53" i="8"/>
  <c r="M49" i="8"/>
  <c r="M54" i="8"/>
  <c r="M57" i="8"/>
  <c r="L58" i="8" l="1"/>
  <c r="K58" i="8"/>
  <c r="H58" i="8"/>
  <c r="M58" i="8" l="1"/>
  <c r="L48" i="8"/>
  <c r="K48" i="8"/>
  <c r="H48" i="8"/>
  <c r="M48" i="8" l="1"/>
  <c r="L47" i="8" l="1"/>
  <c r="K47" i="8"/>
  <c r="H47" i="8"/>
  <c r="M47" i="8" l="1"/>
  <c r="L35" i="8" l="1"/>
  <c r="K35" i="8"/>
  <c r="L10" i="8"/>
  <c r="K10" i="8"/>
  <c r="H35" i="8"/>
  <c r="H10" i="8"/>
  <c r="M35" i="8" l="1"/>
  <c r="M10" i="8"/>
  <c r="G59" i="8" l="1"/>
  <c r="L9" i="8" l="1"/>
  <c r="K9" i="8"/>
  <c r="H9" i="8"/>
  <c r="K59" i="8" l="1"/>
  <c r="L59" i="8"/>
  <c r="H59" i="8"/>
  <c r="M9" i="8"/>
  <c r="I14" i="8" l="1"/>
  <c r="I15" i="8"/>
  <c r="I16" i="8"/>
  <c r="I13" i="8"/>
  <c r="I17" i="8"/>
  <c r="I12" i="8"/>
  <c r="I24" i="8"/>
  <c r="I18" i="8"/>
  <c r="I20" i="8"/>
  <c r="I19" i="8"/>
  <c r="I11" i="8"/>
  <c r="I26" i="8"/>
  <c r="I23" i="8"/>
  <c r="F29" i="9"/>
  <c r="F28" i="9"/>
  <c r="F30" i="9"/>
  <c r="F27" i="9"/>
  <c r="F31" i="9"/>
  <c r="F32" i="9"/>
  <c r="I25" i="8"/>
  <c r="I21" i="8"/>
  <c r="I22" i="8"/>
  <c r="I30" i="8"/>
  <c r="I32" i="8"/>
  <c r="I31" i="8"/>
  <c r="I29" i="8"/>
  <c r="I33" i="8"/>
  <c r="F26" i="9"/>
  <c r="F33" i="9"/>
  <c r="F35" i="9"/>
  <c r="F36" i="9"/>
  <c r="F37" i="9"/>
  <c r="F34" i="9"/>
  <c r="I36" i="8"/>
  <c r="I34" i="8"/>
  <c r="I28" i="8"/>
  <c r="I27" i="8"/>
  <c r="F40" i="9"/>
  <c r="F39" i="9"/>
  <c r="F38" i="9"/>
  <c r="F12" i="9"/>
  <c r="I45" i="8"/>
  <c r="I41" i="8"/>
  <c r="I39" i="8"/>
  <c r="I40" i="8"/>
  <c r="I38" i="8"/>
  <c r="F44" i="9"/>
  <c r="F42" i="9"/>
  <c r="I46" i="8"/>
  <c r="I44" i="8"/>
  <c r="F41" i="9"/>
  <c r="F43" i="9"/>
  <c r="I42" i="8"/>
  <c r="I43" i="8"/>
  <c r="F50" i="9"/>
  <c r="F47" i="9"/>
  <c r="I50" i="8"/>
  <c r="I37" i="8"/>
  <c r="F53" i="9"/>
  <c r="F51" i="9"/>
  <c r="F55" i="9"/>
  <c r="F48" i="9"/>
  <c r="F54" i="9"/>
  <c r="F49" i="9"/>
  <c r="F46" i="9"/>
  <c r="F52" i="9"/>
  <c r="I49" i="8"/>
  <c r="I53" i="8"/>
  <c r="I52" i="8"/>
  <c r="I55" i="8"/>
  <c r="I54" i="8"/>
  <c r="I56" i="8"/>
  <c r="I51" i="8"/>
  <c r="I57" i="8"/>
  <c r="F58" i="9"/>
  <c r="F56" i="9"/>
  <c r="F57" i="9"/>
  <c r="I58" i="8"/>
  <c r="I48" i="8"/>
  <c r="F45" i="9"/>
  <c r="I47" i="8"/>
  <c r="F11" i="9"/>
  <c r="I10" i="8"/>
  <c r="I35" i="8"/>
  <c r="M59" i="8"/>
  <c r="I9" i="8"/>
  <c r="F10" i="9"/>
  <c r="F9" i="9"/>
  <c r="N14" i="8" l="1"/>
  <c r="N16" i="8"/>
  <c r="N13" i="8"/>
  <c r="N15" i="8"/>
  <c r="N17" i="8"/>
  <c r="N12" i="8"/>
  <c r="N24" i="8"/>
  <c r="N18" i="8"/>
  <c r="N20" i="8"/>
  <c r="N19" i="8"/>
  <c r="N11" i="8"/>
  <c r="N26" i="8"/>
  <c r="N23" i="8"/>
  <c r="N22" i="8"/>
  <c r="N21" i="8"/>
  <c r="N25" i="8"/>
  <c r="N31" i="8"/>
  <c r="N32" i="8"/>
  <c r="N33" i="8"/>
  <c r="N30" i="8"/>
  <c r="N29" i="8"/>
  <c r="N36" i="8"/>
  <c r="N28" i="8"/>
  <c r="N27" i="8"/>
  <c r="N34" i="8"/>
  <c r="N45" i="8"/>
  <c r="N38" i="8"/>
  <c r="N39" i="8"/>
  <c r="N41" i="8"/>
  <c r="N40" i="8"/>
  <c r="N46" i="8"/>
  <c r="N44" i="8"/>
  <c r="N42" i="8"/>
  <c r="N43" i="8"/>
  <c r="N50" i="8"/>
  <c r="N37" i="8"/>
  <c r="N53" i="8"/>
  <c r="N52" i="8"/>
  <c r="N54" i="8"/>
  <c r="N55" i="8"/>
  <c r="N56" i="8"/>
  <c r="N49" i="8"/>
  <c r="N51" i="8"/>
  <c r="N57" i="8"/>
  <c r="N58" i="8"/>
  <c r="N48" i="8"/>
  <c r="N47" i="8"/>
  <c r="N10" i="8"/>
  <c r="N35" i="8"/>
  <c r="I59" i="8"/>
  <c r="F59" i="9"/>
  <c r="N9" i="8"/>
  <c r="N59" i="8" l="1"/>
</calcChain>
</file>

<file path=xl/sharedStrings.xml><?xml version="1.0" encoding="utf-8"?>
<sst xmlns="http://schemas.openxmlformats.org/spreadsheetml/2006/main" count="257" uniqueCount="165">
  <si>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</si>
  <si>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</si>
  <si>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</si>
  <si>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</si>
  <si>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</si>
  <si>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</si>
  <si>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</si>
  <si>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</si>
  <si>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</si>
  <si>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</si>
  <si>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</si>
  <si>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</si>
  <si>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</si>
  <si>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</si>
  <si>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</si>
  <si>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</si>
  <si>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</si>
  <si>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</si>
  <si>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</si>
  <si>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</si>
  <si>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</si>
  <si>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</si>
  <si>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</si>
  <si>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</si>
  <si>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</si>
  <si>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</si>
  <si>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</si>
  <si>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</si>
  <si>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</si>
  <si>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</si>
  <si>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</si>
  <si>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</si>
  <si>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</si>
  <si>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</si>
  <si>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</si>
  <si>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</si>
  <si>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</si>
  <si>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</si>
  <si>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</si>
  <si>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</si>
  <si>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</si>
  <si>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</si>
  <si>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</si>
  <si>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</si>
  <si>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</si>
  <si>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</si>
  <si>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</si>
  <si>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</si>
  <si>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</si>
  <si>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</si>
  <si>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</si>
  <si>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</si>
  <si>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/ Internação (Art. 175 e Art. 122)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</si>
  <si>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</si>
  <si>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</si>
  <si>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</si>
  <si>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Internação / Internação Sanção (Art. 122 e Art. 122-III)</t>
  </si>
  <si>
    <t>Internação Provisória e Internação Sanção (Arts. 108 e 122-III)</t>
  </si>
  <si>
    <t>Internação Provisória e Internação Sanção / Internação (Art. 108 e Art. 122-III, e Art. 122 )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</si>
  <si>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</si>
  <si>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</si>
  <si>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</si>
  <si>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</si>
  <si>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</si>
  <si>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</si>
  <si>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</si>
  <si>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</si>
  <si>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</si>
  <si>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</si>
  <si>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</si>
  <si>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</si>
  <si>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</si>
  <si>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</si>
  <si>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</si>
  <si>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</si>
  <si>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</si>
  <si>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</si>
  <si>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</si>
  <si>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</si>
  <si>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</si>
  <si>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</si>
  <si>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</si>
  <si>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</si>
  <si>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</si>
  <si>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</si>
  <si>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</si>
  <si>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</si>
  <si>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</si>
  <si>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</si>
  <si>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</si>
  <si>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</si>
  <si>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</si>
  <si>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</si>
  <si>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</si>
  <si>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</si>
  <si>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</si>
  <si>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</si>
  <si>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</si>
  <si>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</si>
  <si>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</si>
  <si>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</si>
  <si>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</si>
  <si>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</si>
  <si>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</si>
  <si>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</si>
  <si>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</si>
  <si>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</si>
  <si>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</si>
  <si>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</si>
  <si>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</si>
  <si>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</si>
  <si>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</si>
  <si>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</si>
  <si>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</si>
  <si>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</si>
  <si>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</si>
  <si>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</si>
  <si>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</si>
  <si>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</si>
  <si>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</si>
  <si>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</si>
  <si>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</si>
  <si>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</si>
  <si>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</si>
  <si>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</si>
  <si>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</si>
  <si>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</si>
  <si>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</si>
  <si>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</si>
  <si>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</si>
  <si>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</si>
  <si>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</si>
  <si>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</si>
  <si>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</si>
  <si>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</si>
  <si>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CONSTRANGIMENTO ILEGAL QUALIFICADO</t>
  </si>
  <si>
    <t>EF - Anos Iniciais</t>
  </si>
  <si>
    <t>EF - Anos Finais</t>
  </si>
  <si>
    <t>ASSOCIAÇÃO CRIMINOSA</t>
  </si>
  <si>
    <t>DANO QUALIFICADO</t>
  </si>
  <si>
    <t>DR2 - Litoral</t>
  </si>
  <si>
    <t>DR3 - Vale Paraíba</t>
  </si>
  <si>
    <t>DR4 - Interior</t>
  </si>
  <si>
    <t>FORMAÇÃO DE QUADRILHA OU BANDO</t>
  </si>
  <si>
    <t>VIOLAÇÃO DE DOMICÍLIO</t>
  </si>
  <si>
    <t>INCÊNDIO QUALIFICADO</t>
  </si>
  <si>
    <t>CALÚNIA, DIFAMAÇÃO E INJÚRIA</t>
  </si>
  <si>
    <t>ATI - ASSESSORIA DE TECNOLOGIA DA INFORMAÇÃO</t>
  </si>
  <si>
    <t>NIO  -  NÚCLEO DE INTELIGÊNCIA ORGANIZACIONAL</t>
  </si>
  <si>
    <t>BOLETIM ESTATÍSTICO DIÁRIO DA FUNDAÇÃO CASA - POSIÇÃO 30/05/2025 - 10h15</t>
  </si>
  <si>
    <t>30.05.2025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</si>
  <si>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</si>
  <si>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</si>
  <si>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</si>
  <si>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</si>
  <si>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</si>
  <si>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</si>
  <si>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</si>
  <si>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</si>
  <si>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</si>
  <si>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</si>
  <si>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ATOS INFRACIONAIS POR ARTIGO DO ECA - POSIÇÃO EM 30.05.2025</t>
  </si>
  <si>
    <t>POSIÇÃO:- CORTE NIO 30.05.2025</t>
  </si>
  <si>
    <t>ATOS INFRACIONAIS POR FAIXA ETÁRIA - POSIÇÃO EM 30.05.2025</t>
  </si>
  <si>
    <t>PERIGO PARA A VIDA OU SAÚDE DE OUTREM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</si>
</sst>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2" xfId="0" applyBorder="1"/>
    <xf numFmtId="0" fontId="29" fillId="0" borderId="12" xfId="0" applyFont="1" applyBorder="1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0" fontId="25" fillId="0" borderId="16" xfId="0" applyNumberFormat="1" applyFont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3" fontId="26" fillId="7" borderId="16" xfId="0" applyNumberFormat="1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31" fillId="5" borderId="1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0" fontId="0" fillId="0" borderId="13" xfId="0" applyNumberFormat="1" applyBorder="1" applyAlignment="1">
      <alignment horizontal="center" vertical="center"/>
    </xf>
    <xf numFmtId="10" fontId="22" fillId="0" borderId="13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10" fontId="25" fillId="0" borderId="13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/>
    </xf>
    <xf numFmtId="9" fontId="24" fillId="6" borderId="16" xfId="0" applyNumberFormat="1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22" fillId="0" borderId="1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5" fillId="0" borderId="12" xfId="0" applyFont="1" applyBorder="1"/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9" fontId="0" fillId="0" borderId="13" xfId="0" applyNumberFormat="1" applyBorder="1" applyAlignment="1">
      <alignment horizontal="center" vertical="top" wrapText="1"/>
    </xf>
    <xf numFmtId="0" fontId="28" fillId="5" borderId="0" xfId="0" applyFont="1" applyFill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0" fontId="25" fillId="0" borderId="13" xfId="0" applyNumberFormat="1" applyFont="1" applyBorder="1" applyAlignment="1">
      <alignment horizontal="center"/>
    </xf>
    <xf numFmtId="0" fontId="24" fillId="6" borderId="14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readingOrder="1"/>
    </xf>
    <xf numFmtId="0" fontId="27" fillId="5" borderId="8" xfId="0" applyFont="1" applyFill="1" applyBorder="1" applyAlignment="1">
      <alignment horizontal="center" vertical="center" readingOrder="1"/>
    </xf>
    <xf numFmtId="0" fontId="26" fillId="5" borderId="10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9" fontId="26" fillId="6" borderId="13" xfId="0" applyNumberFormat="1" applyFont="1" applyFill="1" applyBorder="1" applyAlignment="1">
      <alignment horizontal="center" vertical="center" wrapText="1"/>
    </xf>
    <xf numFmtId="9" fontId="26" fillId="6" borderId="16" xfId="0" applyNumberFormat="1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0" fillId="0" borderId="0" xfId="0"/>
    <xf numFmtId="0" fontId="0" fillId="0" borderId="19" xfId="0" applyBorder="1"/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9000000}"/>
    <cellStyle name="Porcentagem 10 2" xfId="21" xr:uid="{00000000-0005-0000-0000-00001A000000}"/>
    <cellStyle name="Porcentagem 10 2 2" xfId="22" xr:uid="{00000000-0005-0000-0000-00001B000000}"/>
    <cellStyle name="Porcentagem 2" xfId="23" xr:uid="{00000000-0005-0000-0000-00001C000000}"/>
    <cellStyle name="Porcentagem 2 2" xfId="24" xr:uid="{00000000-0005-0000-0000-00001D000000}"/>
    <cellStyle name="Porcentagem 2 3" xfId="25" xr:uid="{00000000-0005-0000-0000-00001E000000}"/>
    <cellStyle name="Porcentagem 2 3 2" xfId="26" xr:uid="{00000000-0005-0000-0000-00001F000000}"/>
    <cellStyle name="Porcentagem 2 3 2 2" xfId="27" xr:uid="{00000000-0005-0000-0000-000020000000}"/>
    <cellStyle name="Porcentagem 2 4" xfId="28" xr:uid="{00000000-0005-0000-0000-000021000000}"/>
    <cellStyle name="Porcentagem 3" xfId="29" xr:uid="{00000000-0005-0000-0000-000022000000}"/>
    <cellStyle name="Porcentagem 3 2" xfId="30" xr:uid="{00000000-0005-0000-0000-000023000000}"/>
    <cellStyle name="Porcentagem 4" xfId="31" xr:uid="{00000000-0005-0000-0000-000024000000}"/>
    <cellStyle name="Porcentagem 4 2" xfId="32" xr:uid="{00000000-0005-0000-0000-000025000000}"/>
    <cellStyle name="Porcentagem 5" xfId="33" xr:uid="{00000000-0005-0000-0000-000026000000}"/>
    <cellStyle name="Porcentagem 6" xfId="34" xr:uid="{00000000-0005-0000-0000-000027000000}"/>
    <cellStyle name="Separador de milhares 2" xfId="35" xr:uid="{00000000-0005-0000-0000-000028000000}"/>
    <cellStyle name="Separador de milhares 3" xfId="36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42F766A-5A46-23E9-F44F-1B36EE9B1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6C7514E1-BD3F-4574-8481-697B2A19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FEC9384A-CCBB-4663-ADA3-DC034C726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 x14ac:dyDescent="0.2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 x14ac:dyDescent="0.25">
      <c r="A1" s="104" t="s">
        <v>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9"/>
      <c r="M1" s="20"/>
      <c r="N1" s="21"/>
      <c r="O1" s="21"/>
    </row>
    <row r="2" spans="1:15" s="22" customFormat="1" ht="12.75" customHeight="1" x14ac:dyDescent="0.25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23"/>
      <c r="M2" s="24"/>
      <c r="N2" s="21"/>
      <c r="O2" s="21"/>
    </row>
    <row r="3" spans="1:15" s="22" customFormat="1" ht="37.5" customHeight="1" x14ac:dyDescent="0.25">
      <c r="A3" s="107" t="s">
        <v>147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9"/>
      <c r="M3" s="20"/>
      <c r="N3" s="21"/>
      <c r="O3" s="21"/>
    </row>
    <row r="4" spans="1:15" s="22" customFormat="1" ht="15.75" customHeight="1" x14ac:dyDescent="0.25">
      <c r="A4" s="109" t="s">
        <v>148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M4" s="21"/>
      <c r="N4" s="21"/>
      <c r="O4" s="21"/>
    </row>
    <row r="5" spans="1:15" s="22" customFormat="1" ht="16.5" thickBot="1" x14ac:dyDescent="0.3">
      <c r="A5" s="111" t="s">
        <v>17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  <c r="M5" s="26"/>
      <c r="N5" s="21"/>
      <c r="O5" s="21"/>
    </row>
    <row r="6" spans="1:15" ht="12.75" customHeight="1" x14ac:dyDescent="0.25">
      <c r="A6" s="113" t="s">
        <v>149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5" ht="15" customHeight="1" x14ac:dyDescent="0.25">
      <c r="A8" s="42" t="s">
        <v>18</v>
      </c>
      <c r="B8" s="43" t="s">
        <v>86</v>
      </c>
      <c r="C8" s="43" t="s">
        <v>122</v>
      </c>
      <c r="D8" s="43" t="s">
        <v>134</v>
      </c>
      <c r="E8" s="44" t="s">
        <v>150</v>
      </c>
      <c r="F8" s="46"/>
      <c r="G8" s="47" t="s">
        <v>19</v>
      </c>
      <c r="H8" s="43" t="s">
        <v>134</v>
      </c>
      <c r="I8" s="44" t="s">
        <v>150</v>
      </c>
      <c r="J8" s="48" t="s">
        <v>20</v>
      </c>
      <c r="K8" s="49" t="s">
        <v>21</v>
      </c>
    </row>
    <row r="9" spans="1:15" ht="15" customHeight="1" x14ac:dyDescent="0.25">
      <c r="A9" s="51" t="s">
        <v>22</v>
      </c>
      <c r="B9" s="46">
        <v>32</v>
      </c>
      <c r="C9" s="46">
        <v>57</v>
      </c>
      <c r="D9" s="46">
        <v>43</v>
      </c>
      <c r="E9" s="53">
        <v>46</v>
      </c>
      <c r="F9" s="46"/>
      <c r="G9" s="51" t="s">
        <v>23</v>
      </c>
      <c r="H9" s="46">
        <v>299</v>
      </c>
      <c r="I9" s="53">
        <v>329</v>
      </c>
      <c r="J9" s="50">
        <v>12</v>
      </c>
      <c r="K9" s="52">
        <v>13</v>
      </c>
    </row>
    <row r="10" spans="1:15" ht="15" customHeight="1" x14ac:dyDescent="0.25">
      <c r="A10" s="51" t="s">
        <v>24</v>
      </c>
      <c r="B10" s="46">
        <v>563</v>
      </c>
      <c r="C10" s="46">
        <v>495</v>
      </c>
      <c r="D10" s="46">
        <v>463</v>
      </c>
      <c r="E10" s="53">
        <v>656</v>
      </c>
      <c r="F10" s="46"/>
      <c r="G10" s="51" t="s">
        <v>25</v>
      </c>
      <c r="H10" s="46">
        <v>2967</v>
      </c>
      <c r="I10" s="53">
        <v>3149</v>
      </c>
      <c r="J10" s="50">
        <v>13</v>
      </c>
      <c r="K10" s="52">
        <v>75</v>
      </c>
    </row>
    <row r="11" spans="1:15" ht="15" customHeight="1" x14ac:dyDescent="0.25">
      <c r="A11" s="51" t="s">
        <v>26</v>
      </c>
      <c r="B11" s="46">
        <v>66</v>
      </c>
      <c r="C11" s="46">
        <v>74</v>
      </c>
      <c r="D11" s="46">
        <v>82</v>
      </c>
      <c r="E11" s="53">
        <v>116</v>
      </c>
      <c r="F11" s="46"/>
      <c r="G11" s="55" t="s">
        <v>27</v>
      </c>
      <c r="H11" s="57">
        <v>851</v>
      </c>
      <c r="I11" s="59">
        <v>1006</v>
      </c>
      <c r="J11" s="50">
        <v>14</v>
      </c>
      <c r="K11" s="52">
        <v>241</v>
      </c>
    </row>
    <row r="12" spans="1:15" ht="15" customHeight="1" x14ac:dyDescent="0.25">
      <c r="A12" s="51" t="s">
        <v>28</v>
      </c>
      <c r="B12" s="41">
        <v>3606</v>
      </c>
      <c r="C12" s="41">
        <v>3707</v>
      </c>
      <c r="D12" s="41">
        <v>3351</v>
      </c>
      <c r="E12" s="53">
        <v>3489</v>
      </c>
      <c r="F12" s="46"/>
      <c r="G12"/>
      <c r="H12"/>
      <c r="I12"/>
      <c r="J12" s="50">
        <v>15</v>
      </c>
      <c r="K12" s="52">
        <v>582</v>
      </c>
    </row>
    <row r="13" spans="1:15" ht="15" customHeight="1" x14ac:dyDescent="0.25">
      <c r="A13" s="51" t="s">
        <v>29</v>
      </c>
      <c r="B13" s="41">
        <v>153</v>
      </c>
      <c r="C13" s="41">
        <v>159</v>
      </c>
      <c r="D13" s="41">
        <v>165</v>
      </c>
      <c r="E13" s="53">
        <v>161</v>
      </c>
      <c r="F13" s="46"/>
      <c r="G13" s="41"/>
      <c r="H13" s="41"/>
      <c r="I13" s="41"/>
      <c r="J13" s="50">
        <v>16</v>
      </c>
      <c r="K13" s="52">
        <v>1037</v>
      </c>
    </row>
    <row r="14" spans="1:15" ht="15" customHeight="1" x14ac:dyDescent="0.25">
      <c r="A14" s="60" t="s">
        <v>120</v>
      </c>
      <c r="B14" s="61">
        <v>4420</v>
      </c>
      <c r="C14" s="61">
        <v>4492</v>
      </c>
      <c r="D14" s="61">
        <v>4104</v>
      </c>
      <c r="E14" s="62">
        <v>4468</v>
      </c>
      <c r="F14" s="46"/>
      <c r="G14" s="63" t="s">
        <v>30</v>
      </c>
      <c r="H14" s="64">
        <v>0.96389999999999998</v>
      </c>
      <c r="I14" s="41"/>
      <c r="J14" s="50">
        <v>17</v>
      </c>
      <c r="K14" s="52">
        <v>1530</v>
      </c>
    </row>
    <row r="15" spans="1:15" ht="15" customHeight="1" x14ac:dyDescent="0.25">
      <c r="A15" s="51" t="s">
        <v>133</v>
      </c>
      <c r="B15" s="46">
        <v>11</v>
      </c>
      <c r="C15" s="46">
        <v>8</v>
      </c>
      <c r="D15" s="46">
        <v>13</v>
      </c>
      <c r="E15" s="53">
        <v>16</v>
      </c>
      <c r="F15" s="46"/>
      <c r="G15" s="65" t="s">
        <v>31</v>
      </c>
      <c r="H15" s="66">
        <v>3.61E-2</v>
      </c>
      <c r="I15" s="41"/>
      <c r="J15" s="50">
        <v>18</v>
      </c>
      <c r="K15" s="52">
        <v>867</v>
      </c>
    </row>
    <row r="16" spans="1:15" ht="15" customHeight="1" x14ac:dyDescent="0.25">
      <c r="A16" s="60" t="s">
        <v>121</v>
      </c>
      <c r="B16" s="61">
        <v>4431</v>
      </c>
      <c r="C16" s="61">
        <v>4500</v>
      </c>
      <c r="D16" s="61">
        <v>4117</v>
      </c>
      <c r="E16" s="62">
        <v>4484</v>
      </c>
      <c r="F16" s="46"/>
      <c r="G16" s="41"/>
      <c r="H16" s="41"/>
      <c r="I16" s="40"/>
      <c r="J16" s="50">
        <v>19</v>
      </c>
      <c r="K16" s="52">
        <v>116</v>
      </c>
    </row>
    <row r="17" spans="1:21" ht="15" x14ac:dyDescent="0.25">
      <c r="A17" s="67" t="s">
        <v>151</v>
      </c>
      <c r="B17" s="68">
        <v>15188</v>
      </c>
      <c r="C17" s="68">
        <v>14842</v>
      </c>
      <c r="D17" s="68">
        <v>14210</v>
      </c>
      <c r="E17" s="69">
        <v>8322</v>
      </c>
      <c r="F17" s="40"/>
      <c r="G17" s="41"/>
      <c r="H17" s="41"/>
      <c r="I17" s="40"/>
      <c r="J17" s="50">
        <v>20</v>
      </c>
      <c r="K17" s="52">
        <v>23</v>
      </c>
    </row>
    <row r="18" spans="1:21" ht="15" customHeight="1" x14ac:dyDescent="0.25">
      <c r="A18" s="39"/>
      <c r="B18" s="40"/>
      <c r="C18" s="40"/>
      <c r="D18" s="40"/>
      <c r="E18" s="40"/>
      <c r="F18" s="40"/>
      <c r="G18" s="41"/>
      <c r="H18" s="41"/>
      <c r="I18" s="40"/>
      <c r="J18" s="54" t="s">
        <v>85</v>
      </c>
      <c r="K18" s="58">
        <v>0</v>
      </c>
    </row>
    <row r="19" spans="1:21" x14ac:dyDescent="0.25">
      <c r="A19" s="39"/>
      <c r="B19" s="40"/>
      <c r="C19" s="40"/>
      <c r="D19" s="40"/>
      <c r="E19" s="40"/>
      <c r="F19" s="40"/>
      <c r="G19" s="41"/>
      <c r="H19" s="41"/>
      <c r="I19" s="40"/>
      <c r="J19" s="41"/>
      <c r="K19" s="41"/>
    </row>
    <row r="20" spans="1:21" ht="15" customHeight="1" x14ac:dyDescent="0.25">
      <c r="A20" s="70" t="s">
        <v>0</v>
      </c>
      <c r="B20" s="115" t="s">
        <v>32</v>
      </c>
      <c r="C20" s="115"/>
      <c r="D20"/>
      <c r="E20"/>
      <c r="F20" s="47" t="s">
        <v>112</v>
      </c>
      <c r="G20" s="116" t="s">
        <v>113</v>
      </c>
      <c r="H20" s="117"/>
      <c r="I20" s="116" t="s">
        <v>114</v>
      </c>
      <c r="J20" s="118"/>
      <c r="K20" s="71" t="s">
        <v>115</v>
      </c>
      <c r="R20" s="29"/>
      <c r="S20" s="29"/>
      <c r="T20" s="29"/>
      <c r="U20" s="29"/>
    </row>
    <row r="21" spans="1:21" ht="15" customHeight="1" x14ac:dyDescent="0.25">
      <c r="A21" s="72" t="s">
        <v>33</v>
      </c>
      <c r="B21" s="38">
        <v>1836</v>
      </c>
      <c r="C21" s="74">
        <v>0.40949999999999998</v>
      </c>
      <c r="D21" s="41"/>
      <c r="E21" s="41"/>
      <c r="F21" s="75"/>
      <c r="G21" s="75"/>
      <c r="H21" s="76"/>
      <c r="I21" s="75"/>
      <c r="J21" s="76"/>
      <c r="K21" s="76"/>
    </row>
    <row r="22" spans="1:21" ht="15" customHeight="1" x14ac:dyDescent="0.25">
      <c r="A22" s="72" t="s">
        <v>35</v>
      </c>
      <c r="B22" s="38">
        <v>1431</v>
      </c>
      <c r="C22" s="74">
        <v>0.31909999999999999</v>
      </c>
      <c r="D22" s="41"/>
      <c r="E22" s="41"/>
      <c r="F22" s="77" t="s">
        <v>34</v>
      </c>
      <c r="G22" s="78">
        <v>1075</v>
      </c>
      <c r="H22" s="79">
        <v>0.2397</v>
      </c>
      <c r="I22" s="78">
        <v>1190</v>
      </c>
      <c r="J22" s="73">
        <v>0.26540000000000002</v>
      </c>
      <c r="K22" s="76">
        <v>26</v>
      </c>
    </row>
    <row r="23" spans="1:21" ht="15" customHeight="1" x14ac:dyDescent="0.25">
      <c r="A23" s="72" t="s">
        <v>36</v>
      </c>
      <c r="B23" s="38">
        <v>232</v>
      </c>
      <c r="C23" s="74">
        <v>5.1700000000000003E-2</v>
      </c>
      <c r="D23" s="41"/>
      <c r="E23" s="41"/>
      <c r="F23" s="77" t="s">
        <v>116</v>
      </c>
      <c r="G23" s="78">
        <v>593</v>
      </c>
      <c r="H23" s="79">
        <v>0.13220000000000001</v>
      </c>
      <c r="I23" s="78">
        <v>683</v>
      </c>
      <c r="J23" s="73">
        <v>0.15229999999999999</v>
      </c>
      <c r="K23" s="76">
        <v>16</v>
      </c>
    </row>
    <row r="24" spans="1:21" ht="15" customHeight="1" x14ac:dyDescent="0.25">
      <c r="A24" s="72" t="s">
        <v>38</v>
      </c>
      <c r="B24" s="38">
        <v>174</v>
      </c>
      <c r="C24" s="74">
        <v>3.8800000000000001E-2</v>
      </c>
      <c r="D24" s="41"/>
      <c r="E24" s="41"/>
      <c r="F24" s="77" t="s">
        <v>37</v>
      </c>
      <c r="G24" s="78">
        <v>2414</v>
      </c>
      <c r="H24" s="79">
        <v>0.53839999999999999</v>
      </c>
      <c r="I24" s="78">
        <v>2252</v>
      </c>
      <c r="J24" s="73">
        <v>0.50219999999999998</v>
      </c>
      <c r="K24" s="76">
        <v>46</v>
      </c>
    </row>
    <row r="25" spans="1:21" ht="15" customHeight="1" x14ac:dyDescent="0.25">
      <c r="A25" s="72" t="s">
        <v>40</v>
      </c>
      <c r="B25" s="38">
        <v>142</v>
      </c>
      <c r="C25" s="74">
        <v>3.1699999999999999E-2</v>
      </c>
      <c r="D25" s="41"/>
      <c r="E25" s="41"/>
      <c r="F25" s="77" t="s">
        <v>39</v>
      </c>
      <c r="G25" s="78">
        <v>358</v>
      </c>
      <c r="H25" s="79">
        <v>7.9799999999999996E-2</v>
      </c>
      <c r="I25" s="78">
        <v>359</v>
      </c>
      <c r="J25" s="73">
        <v>8.0100000000000005E-2</v>
      </c>
      <c r="K25" s="76">
        <v>7</v>
      </c>
    </row>
    <row r="26" spans="1:21" ht="15" customHeight="1" x14ac:dyDescent="0.25">
      <c r="A26" s="72" t="s">
        <v>45</v>
      </c>
      <c r="B26" s="38">
        <v>103</v>
      </c>
      <c r="C26" s="74">
        <v>2.3E-2</v>
      </c>
      <c r="D26" s="41"/>
      <c r="E26" s="41"/>
      <c r="F26" s="77" t="s">
        <v>117</v>
      </c>
      <c r="G26" s="78">
        <v>26</v>
      </c>
      <c r="H26" s="79">
        <v>5.7999999999999996E-3</v>
      </c>
      <c r="I26" s="80"/>
      <c r="J26" s="76"/>
      <c r="K26" s="76"/>
    </row>
    <row r="27" spans="1:21" ht="15" customHeight="1" x14ac:dyDescent="0.25">
      <c r="A27" s="72" t="s">
        <v>43</v>
      </c>
      <c r="B27" s="38">
        <v>69</v>
      </c>
      <c r="C27" s="74">
        <v>1.54E-2</v>
      </c>
      <c r="D27" s="41"/>
      <c r="E27" s="41"/>
      <c r="F27" s="77" t="s">
        <v>42</v>
      </c>
      <c r="G27" s="78">
        <v>18</v>
      </c>
      <c r="H27" s="79">
        <v>4.0000000000000001E-3</v>
      </c>
      <c r="I27" s="80"/>
      <c r="J27" s="76"/>
      <c r="K27" s="76"/>
    </row>
    <row r="28" spans="1:21" ht="15" customHeight="1" x14ac:dyDescent="0.25">
      <c r="A28" s="72" t="s">
        <v>84</v>
      </c>
      <c r="B28" s="38">
        <v>61</v>
      </c>
      <c r="C28" s="74">
        <v>1.3599999999999999E-2</v>
      </c>
      <c r="D28" s="41"/>
      <c r="E28" s="41"/>
      <c r="F28" s="51"/>
      <c r="G28" s="51"/>
      <c r="H28" s="76"/>
      <c r="I28" s="51"/>
      <c r="J28" s="53"/>
      <c r="K28" s="53"/>
    </row>
    <row r="29" spans="1:21" ht="15" customHeight="1" x14ac:dyDescent="0.25">
      <c r="A29" s="72" t="s">
        <v>41</v>
      </c>
      <c r="B29" s="38">
        <v>56</v>
      </c>
      <c r="C29" s="74">
        <v>1.2500000000000001E-2</v>
      </c>
      <c r="D29" s="41"/>
      <c r="E29" s="41"/>
      <c r="F29" s="81" t="s">
        <v>15</v>
      </c>
      <c r="G29" s="81">
        <v>4484</v>
      </c>
      <c r="H29" s="82">
        <v>1</v>
      </c>
      <c r="I29" s="81">
        <v>4484</v>
      </c>
      <c r="J29" s="82">
        <v>1</v>
      </c>
      <c r="K29" s="83">
        <v>95</v>
      </c>
    </row>
    <row r="30" spans="1:21" ht="15" customHeight="1" x14ac:dyDescent="0.25">
      <c r="A30" s="72" t="s">
        <v>89</v>
      </c>
      <c r="B30" s="38">
        <v>47</v>
      </c>
      <c r="C30" s="74">
        <v>1.0500000000000001E-2</v>
      </c>
      <c r="D30" s="41"/>
      <c r="E30"/>
      <c r="F30"/>
      <c r="G30"/>
      <c r="H30"/>
      <c r="I30"/>
      <c r="J30"/>
      <c r="K30"/>
    </row>
    <row r="31" spans="1:21" ht="15" x14ac:dyDescent="0.25">
      <c r="A31" s="84" t="s">
        <v>46</v>
      </c>
      <c r="B31" s="56">
        <v>333</v>
      </c>
      <c r="C31" s="85">
        <v>7.4300000000000005E-2</v>
      </c>
      <c r="D31" s="41"/>
      <c r="E31" s="41"/>
      <c r="F31"/>
      <c r="G31"/>
      <c r="H31"/>
      <c r="I31"/>
      <c r="J31"/>
      <c r="K31"/>
    </row>
    <row r="32" spans="1:21" ht="15" x14ac:dyDescent="0.25">
      <c r="A32" s="86"/>
      <c r="B32" s="38"/>
      <c r="C32" s="41"/>
      <c r="D32" s="86"/>
      <c r="E32" s="87"/>
      <c r="F32" s="87"/>
      <c r="G32" s="87"/>
      <c r="H32" s="38"/>
      <c r="I32" s="41"/>
      <c r="J32" s="41"/>
      <c r="K32" s="41"/>
    </row>
    <row r="33" spans="1:11" ht="15" customHeight="1" x14ac:dyDescent="0.25">
      <c r="A33" s="119" t="s">
        <v>47</v>
      </c>
      <c r="B33" s="120"/>
      <c r="C33" s="120"/>
      <c r="D33" s="120"/>
      <c r="E33" s="88" t="s">
        <v>21</v>
      </c>
      <c r="F33" s="41"/>
      <c r="G33" s="116" t="s">
        <v>48</v>
      </c>
      <c r="H33" s="118"/>
      <c r="I33" s="89" t="s">
        <v>49</v>
      </c>
      <c r="J33" s="89" t="s">
        <v>50</v>
      </c>
      <c r="K33" s="90" t="s">
        <v>51</v>
      </c>
    </row>
    <row r="34" spans="1:11" ht="15" customHeight="1" x14ac:dyDescent="0.25">
      <c r="A34" s="121"/>
      <c r="B34" s="122"/>
      <c r="C34" s="122"/>
      <c r="D34" s="122"/>
      <c r="E34" s="53"/>
      <c r="F34" s="41"/>
      <c r="G34" s="91"/>
      <c r="H34" s="45"/>
      <c r="I34" s="92"/>
      <c r="J34" s="92"/>
      <c r="K34" s="93"/>
    </row>
    <row r="35" spans="1:11" ht="15" customHeight="1" x14ac:dyDescent="0.25">
      <c r="A35" s="121" t="s">
        <v>119</v>
      </c>
      <c r="B35" s="122"/>
      <c r="C35" s="122"/>
      <c r="D35" s="122"/>
      <c r="E35" s="53">
        <v>1</v>
      </c>
      <c r="F35" s="41"/>
      <c r="G35" s="91" t="s">
        <v>140</v>
      </c>
      <c r="H35" s="45"/>
      <c r="I35" s="92">
        <v>814</v>
      </c>
      <c r="J35" s="92">
        <v>1010</v>
      </c>
      <c r="K35" s="94">
        <v>0.81</v>
      </c>
    </row>
    <row r="36" spans="1:11" ht="15.75" customHeight="1" x14ac:dyDescent="0.25">
      <c r="A36" s="121" t="s">
        <v>52</v>
      </c>
      <c r="B36" s="122"/>
      <c r="C36" s="122"/>
      <c r="D36" s="122"/>
      <c r="E36" s="53">
        <v>2</v>
      </c>
      <c r="F36" s="41"/>
      <c r="G36" s="91"/>
      <c r="H36" s="45"/>
      <c r="I36" s="92"/>
      <c r="J36" s="92"/>
      <c r="K36" s="93"/>
    </row>
    <row r="37" spans="1:11" ht="15" customHeight="1" x14ac:dyDescent="0.25">
      <c r="A37" s="121" t="s">
        <v>53</v>
      </c>
      <c r="B37" s="122"/>
      <c r="C37" s="122"/>
      <c r="D37" s="122"/>
      <c r="E37" s="53">
        <v>10</v>
      </c>
      <c r="F37" s="41"/>
      <c r="G37" s="91" t="s">
        <v>141</v>
      </c>
      <c r="H37" s="45"/>
      <c r="I37" s="92">
        <v>929</v>
      </c>
      <c r="J37" s="92">
        <v>1149</v>
      </c>
      <c r="K37" s="94">
        <v>0.81</v>
      </c>
    </row>
    <row r="38" spans="1:11" ht="15" customHeight="1" x14ac:dyDescent="0.25">
      <c r="A38" s="121" t="s">
        <v>54</v>
      </c>
      <c r="B38" s="122"/>
      <c r="C38" s="122"/>
      <c r="D38" s="122"/>
      <c r="E38" s="53">
        <v>18</v>
      </c>
      <c r="F38" s="41"/>
      <c r="G38" s="91"/>
      <c r="H38" s="45"/>
      <c r="I38" s="92"/>
      <c r="J38" s="92"/>
      <c r="K38" s="93"/>
    </row>
    <row r="39" spans="1:11" ht="15" customHeight="1" x14ac:dyDescent="0.25">
      <c r="A39" s="121" t="s">
        <v>55</v>
      </c>
      <c r="B39" s="122"/>
      <c r="C39" s="122"/>
      <c r="D39" s="122"/>
      <c r="E39" s="53">
        <v>48</v>
      </c>
      <c r="F39" s="41"/>
      <c r="G39" s="91" t="s">
        <v>142</v>
      </c>
      <c r="H39" s="45"/>
      <c r="I39" s="92">
        <v>1350</v>
      </c>
      <c r="J39" s="92">
        <v>1726</v>
      </c>
      <c r="K39" s="94">
        <v>0.78</v>
      </c>
    </row>
    <row r="40" spans="1:11" ht="15" customHeight="1" x14ac:dyDescent="0.25">
      <c r="A40" s="121" t="s">
        <v>56</v>
      </c>
      <c r="B40" s="122"/>
      <c r="C40" s="122"/>
      <c r="D40" s="122"/>
      <c r="E40" s="53">
        <v>3</v>
      </c>
      <c r="F40" s="41"/>
      <c r="G40" s="91"/>
      <c r="H40" s="45"/>
      <c r="I40" s="92"/>
      <c r="J40" s="92"/>
      <c r="K40" s="93"/>
    </row>
    <row r="41" spans="1:11" ht="15" customHeight="1" x14ac:dyDescent="0.25">
      <c r="A41" s="121" t="s">
        <v>57</v>
      </c>
      <c r="B41" s="122"/>
      <c r="C41" s="122"/>
      <c r="D41" s="122"/>
      <c r="E41" s="53">
        <v>3</v>
      </c>
      <c r="F41" s="41"/>
      <c r="G41" s="91" t="s">
        <v>123</v>
      </c>
      <c r="H41" s="45"/>
      <c r="I41" s="92">
        <v>1391</v>
      </c>
      <c r="J41" s="92">
        <v>1931</v>
      </c>
      <c r="K41" s="94">
        <v>0.72</v>
      </c>
    </row>
    <row r="42" spans="1:11" ht="15" customHeight="1" x14ac:dyDescent="0.25">
      <c r="A42" s="121" t="s">
        <v>58</v>
      </c>
      <c r="B42" s="122"/>
      <c r="C42" s="122"/>
      <c r="D42" s="122"/>
      <c r="E42" s="53">
        <v>0</v>
      </c>
      <c r="F42" s="41"/>
      <c r="G42" s="91"/>
      <c r="H42" s="45"/>
      <c r="I42" s="92"/>
      <c r="J42" s="92"/>
      <c r="K42" s="93"/>
    </row>
    <row r="43" spans="1:11" ht="29.25" customHeight="1" x14ac:dyDescent="0.25">
      <c r="A43" s="121" t="s">
        <v>59</v>
      </c>
      <c r="B43" s="122"/>
      <c r="C43" s="122"/>
      <c r="D43" s="122"/>
      <c r="E43" s="53">
        <v>10</v>
      </c>
      <c r="F43" s="41"/>
      <c r="G43" s="91"/>
      <c r="H43" s="45"/>
      <c r="I43" s="92"/>
      <c r="J43" s="92"/>
      <c r="K43" s="93"/>
    </row>
    <row r="44" spans="1:11" ht="18" customHeight="1" x14ac:dyDescent="0.25">
      <c r="A44" s="123" t="s">
        <v>152</v>
      </c>
      <c r="B44" s="124"/>
      <c r="C44" s="124"/>
      <c r="D44" s="124"/>
      <c r="E44" s="127">
        <v>95</v>
      </c>
      <c r="F44" s="129"/>
      <c r="G44" s="130" t="s">
        <v>60</v>
      </c>
      <c r="H44" s="132"/>
      <c r="I44" s="134">
        <v>4484</v>
      </c>
      <c r="J44" s="134">
        <v>5816</v>
      </c>
      <c r="K44" s="136">
        <v>0.77</v>
      </c>
    </row>
    <row r="45" spans="1:11" ht="15" customHeight="1" x14ac:dyDescent="0.25">
      <c r="A45" s="125" t="s">
        <v>153</v>
      </c>
      <c r="B45" s="126"/>
      <c r="C45" s="126"/>
      <c r="D45" s="126"/>
      <c r="E45" s="128"/>
      <c r="F45" s="129"/>
      <c r="G45" s="131"/>
      <c r="H45" s="133"/>
      <c r="I45" s="135"/>
      <c r="J45" s="135"/>
      <c r="K45" s="137"/>
    </row>
    <row r="46" spans="1:11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30" x14ac:dyDescent="0.25">
      <c r="A47" s="138" t="s">
        <v>61</v>
      </c>
      <c r="B47" s="96" t="s">
        <v>154</v>
      </c>
      <c r="C47" s="120" t="s">
        <v>62</v>
      </c>
      <c r="D47" s="96" t="s">
        <v>156</v>
      </c>
      <c r="E47" s="120" t="s">
        <v>63</v>
      </c>
      <c r="F47" s="120" t="s">
        <v>64</v>
      </c>
      <c r="G47" s="120" t="s">
        <v>15</v>
      </c>
      <c r="H47" s="141" t="s">
        <v>65</v>
      </c>
      <c r="I47" s="144"/>
      <c r="J47" s="42" t="s">
        <v>158</v>
      </c>
      <c r="K47" s="141" t="s">
        <v>9</v>
      </c>
    </row>
    <row r="48" spans="1:11" ht="15" x14ac:dyDescent="0.25">
      <c r="A48" s="139"/>
      <c r="B48" s="95" t="s">
        <v>155</v>
      </c>
      <c r="C48" s="140"/>
      <c r="D48" s="95" t="s">
        <v>157</v>
      </c>
      <c r="E48" s="140"/>
      <c r="F48" s="140"/>
      <c r="G48" s="140"/>
      <c r="H48" s="142"/>
      <c r="I48" s="144"/>
      <c r="J48" s="97" t="s">
        <v>159</v>
      </c>
      <c r="K48" s="142"/>
    </row>
    <row r="49" spans="1:11" ht="15" x14ac:dyDescent="0.25">
      <c r="A49" s="139"/>
      <c r="B49" s="95"/>
      <c r="C49" s="140"/>
      <c r="D49" s="95"/>
      <c r="E49" s="140"/>
      <c r="F49" s="140"/>
      <c r="G49" s="140"/>
      <c r="H49" s="142"/>
      <c r="I49" s="144"/>
      <c r="J49" s="97" t="s">
        <v>160</v>
      </c>
      <c r="K49" s="142"/>
    </row>
    <row r="50" spans="1:11" ht="15" x14ac:dyDescent="0.25">
      <c r="A50" s="75" t="s">
        <v>66</v>
      </c>
      <c r="B50" s="98">
        <v>0</v>
      </c>
      <c r="C50" s="98">
        <v>0</v>
      </c>
      <c r="D50" s="98">
        <v>0</v>
      </c>
      <c r="E50" s="98">
        <v>5</v>
      </c>
      <c r="F50" s="46">
        <v>1</v>
      </c>
      <c r="G50" s="98">
        <v>6</v>
      </c>
      <c r="H50" s="99">
        <v>1.2999999999999999E-3</v>
      </c>
      <c r="I50"/>
      <c r="J50" s="30" t="s">
        <v>136</v>
      </c>
      <c r="K50" s="76">
        <v>97</v>
      </c>
    </row>
    <row r="51" spans="1:11" ht="15" x14ac:dyDescent="0.25">
      <c r="A51" s="75" t="s">
        <v>67</v>
      </c>
      <c r="B51" s="98">
        <v>15</v>
      </c>
      <c r="C51" s="98">
        <v>193</v>
      </c>
      <c r="D51" s="98">
        <v>36</v>
      </c>
      <c r="E51" s="98">
        <v>966</v>
      </c>
      <c r="F51" s="46">
        <v>58</v>
      </c>
      <c r="G51" s="98">
        <v>1268</v>
      </c>
      <c r="H51" s="99">
        <v>0.2828</v>
      </c>
      <c r="I51"/>
      <c r="J51" s="30" t="s">
        <v>137</v>
      </c>
      <c r="K51" s="76">
        <v>2023</v>
      </c>
    </row>
    <row r="52" spans="1:11" ht="15" x14ac:dyDescent="0.25">
      <c r="A52" s="75" t="s">
        <v>68</v>
      </c>
      <c r="B52" s="98">
        <v>0</v>
      </c>
      <c r="C52" s="98">
        <v>1</v>
      </c>
      <c r="D52" s="98">
        <v>0</v>
      </c>
      <c r="E52" s="98">
        <v>4</v>
      </c>
      <c r="F52" s="46">
        <v>0</v>
      </c>
      <c r="G52" s="98">
        <v>5</v>
      </c>
      <c r="H52" s="99">
        <v>1.1000000000000001E-3</v>
      </c>
      <c r="I52"/>
      <c r="J52" s="30" t="s">
        <v>69</v>
      </c>
      <c r="K52" s="76">
        <v>2218</v>
      </c>
    </row>
    <row r="53" spans="1:11" ht="15" x14ac:dyDescent="0.25">
      <c r="A53" s="75" t="s">
        <v>70</v>
      </c>
      <c r="B53" s="98">
        <v>28</v>
      </c>
      <c r="C53" s="98">
        <v>356</v>
      </c>
      <c r="D53" s="98">
        <v>64</v>
      </c>
      <c r="E53" s="98">
        <v>2011</v>
      </c>
      <c r="F53" s="46">
        <v>89</v>
      </c>
      <c r="G53" s="98">
        <v>2548</v>
      </c>
      <c r="H53" s="99">
        <v>0.56820000000000004</v>
      </c>
      <c r="I53"/>
      <c r="J53" s="30" t="s">
        <v>71</v>
      </c>
      <c r="K53" s="76">
        <v>56</v>
      </c>
    </row>
    <row r="54" spans="1:11" ht="15" x14ac:dyDescent="0.25">
      <c r="A54" s="75" t="s">
        <v>72</v>
      </c>
      <c r="B54" s="98">
        <v>3</v>
      </c>
      <c r="C54" s="98">
        <v>106</v>
      </c>
      <c r="D54" s="98">
        <v>17</v>
      </c>
      <c r="E54" s="98">
        <v>511</v>
      </c>
      <c r="F54" s="46">
        <v>20</v>
      </c>
      <c r="G54" s="98">
        <v>657</v>
      </c>
      <c r="H54" s="99">
        <v>0.14649999999999999</v>
      </c>
      <c r="I54"/>
      <c r="J54" s="31" t="s">
        <v>73</v>
      </c>
      <c r="K54" s="76">
        <v>10</v>
      </c>
    </row>
    <row r="55" spans="1:11" ht="15" x14ac:dyDescent="0.25">
      <c r="A55" s="75" t="s">
        <v>74</v>
      </c>
      <c r="B55" s="98">
        <v>0</v>
      </c>
      <c r="C55" s="98">
        <v>0</v>
      </c>
      <c r="D55" s="98">
        <v>0</v>
      </c>
      <c r="E55" s="98">
        <v>0</v>
      </c>
      <c r="F55" s="46">
        <v>0</v>
      </c>
      <c r="G55" s="98">
        <v>0</v>
      </c>
      <c r="H55" s="99">
        <v>0</v>
      </c>
      <c r="I55"/>
      <c r="J55" s="31" t="s">
        <v>75</v>
      </c>
      <c r="K55" s="76">
        <v>80</v>
      </c>
    </row>
    <row r="56" spans="1:11" ht="15" x14ac:dyDescent="0.25">
      <c r="A56" s="100" t="s">
        <v>76</v>
      </c>
      <c r="B56" s="101">
        <v>46</v>
      </c>
      <c r="C56" s="101">
        <v>656</v>
      </c>
      <c r="D56" s="101">
        <v>117</v>
      </c>
      <c r="E56" s="101">
        <v>3497</v>
      </c>
      <c r="F56" s="101">
        <v>168</v>
      </c>
      <c r="G56" s="101">
        <v>4484</v>
      </c>
      <c r="H56" s="102"/>
      <c r="I56"/>
      <c r="J56" s="100" t="s">
        <v>9</v>
      </c>
      <c r="K56" s="102">
        <v>4484</v>
      </c>
    </row>
    <row r="57" spans="1:11" ht="15" x14ac:dyDescent="0.25">
      <c r="A57" s="103"/>
      <c r="B57" s="41"/>
      <c r="C57" s="41"/>
      <c r="D57" s="41"/>
      <c r="E57" s="41"/>
      <c r="F57" s="41"/>
      <c r="G57" s="41"/>
      <c r="H57" s="41"/>
      <c r="I57"/>
      <c r="J57" s="41"/>
      <c r="K57" s="41"/>
    </row>
    <row r="58" spans="1:11" ht="32.25" customHeight="1" x14ac:dyDescent="0.25">
      <c r="A58" s="138" t="s">
        <v>77</v>
      </c>
      <c r="B58" s="96" t="s">
        <v>154</v>
      </c>
      <c r="C58" s="120" t="s">
        <v>62</v>
      </c>
      <c r="D58" s="96" t="s">
        <v>156</v>
      </c>
      <c r="E58" s="120" t="s">
        <v>63</v>
      </c>
      <c r="F58" s="120" t="s">
        <v>64</v>
      </c>
      <c r="G58" s="120" t="s">
        <v>15</v>
      </c>
      <c r="H58" s="141" t="s">
        <v>78</v>
      </c>
      <c r="I58" s="121"/>
      <c r="J58" s="143"/>
      <c r="K58" s="143"/>
    </row>
    <row r="59" spans="1:11" ht="12.75" customHeight="1" x14ac:dyDescent="0.25">
      <c r="A59" s="139"/>
      <c r="B59" s="95" t="s">
        <v>155</v>
      </c>
      <c r="C59" s="140"/>
      <c r="D59" s="95" t="s">
        <v>157</v>
      </c>
      <c r="E59" s="140"/>
      <c r="F59" s="140"/>
      <c r="G59" s="140"/>
      <c r="H59" s="142"/>
      <c r="I59" s="121"/>
      <c r="J59" s="143"/>
      <c r="K59" s="143"/>
    </row>
    <row r="60" spans="1:11" ht="15" x14ac:dyDescent="0.25">
      <c r="A60" s="75" t="s">
        <v>79</v>
      </c>
      <c r="B60" s="98">
        <v>0</v>
      </c>
      <c r="C60" s="98">
        <v>0</v>
      </c>
      <c r="D60" s="98">
        <v>0</v>
      </c>
      <c r="E60" s="98">
        <v>3</v>
      </c>
      <c r="F60" s="46">
        <v>2</v>
      </c>
      <c r="G60" s="98">
        <v>5</v>
      </c>
      <c r="H60" s="99">
        <v>0.3125</v>
      </c>
      <c r="I60" s="41"/>
      <c r="J60"/>
      <c r="K60"/>
    </row>
    <row r="61" spans="1:11" ht="15" x14ac:dyDescent="0.25">
      <c r="A61" s="75" t="s">
        <v>80</v>
      </c>
      <c r="B61" s="98">
        <v>0</v>
      </c>
      <c r="C61" s="98">
        <v>0</v>
      </c>
      <c r="D61" s="98">
        <v>0</v>
      </c>
      <c r="E61" s="98">
        <v>0</v>
      </c>
      <c r="F61" s="46">
        <v>1</v>
      </c>
      <c r="G61" s="98">
        <v>1</v>
      </c>
      <c r="H61" s="99">
        <v>6.25E-2</v>
      </c>
      <c r="I61" s="41"/>
      <c r="J61"/>
      <c r="K61"/>
    </row>
    <row r="62" spans="1:11" ht="15" x14ac:dyDescent="0.25">
      <c r="A62" s="75" t="s">
        <v>81</v>
      </c>
      <c r="B62" s="98">
        <v>0</v>
      </c>
      <c r="C62" s="98">
        <v>0</v>
      </c>
      <c r="D62" s="98">
        <v>0</v>
      </c>
      <c r="E62" s="98">
        <v>0</v>
      </c>
      <c r="F62" s="46">
        <v>0</v>
      </c>
      <c r="G62" s="98">
        <v>0</v>
      </c>
      <c r="H62" s="99">
        <v>0</v>
      </c>
      <c r="I62" s="41"/>
      <c r="J62"/>
      <c r="K62"/>
    </row>
    <row r="63" spans="1:11" ht="15" x14ac:dyDescent="0.25">
      <c r="A63" s="75" t="s">
        <v>82</v>
      </c>
      <c r="B63" s="98">
        <v>0</v>
      </c>
      <c r="C63" s="98">
        <v>0</v>
      </c>
      <c r="D63" s="98">
        <v>1</v>
      </c>
      <c r="E63" s="98">
        <v>4</v>
      </c>
      <c r="F63" s="46">
        <v>0</v>
      </c>
      <c r="G63" s="98">
        <v>5</v>
      </c>
      <c r="H63" s="99">
        <v>0.3125</v>
      </c>
      <c r="I63" s="41"/>
      <c r="J63"/>
      <c r="K63"/>
    </row>
    <row r="64" spans="1:11" ht="15" x14ac:dyDescent="0.25">
      <c r="A64" s="75" t="s">
        <v>83</v>
      </c>
      <c r="B64" s="98">
        <v>0</v>
      </c>
      <c r="C64" s="98">
        <v>0</v>
      </c>
      <c r="D64" s="98">
        <v>0</v>
      </c>
      <c r="E64" s="98">
        <v>1</v>
      </c>
      <c r="F64" s="46">
        <v>4</v>
      </c>
      <c r="G64" s="98">
        <v>5</v>
      </c>
      <c r="H64" s="99">
        <v>0.3125</v>
      </c>
      <c r="I64" s="41"/>
      <c r="J64"/>
      <c r="K64"/>
    </row>
    <row r="65" spans="1:11" ht="15" x14ac:dyDescent="0.25">
      <c r="A65" s="100" t="s">
        <v>76</v>
      </c>
      <c r="B65" s="101">
        <v>0</v>
      </c>
      <c r="C65" s="101">
        <v>0</v>
      </c>
      <c r="D65" s="101">
        <v>1</v>
      </c>
      <c r="E65" s="101">
        <v>8</v>
      </c>
      <c r="F65" s="101">
        <v>7</v>
      </c>
      <c r="G65" s="101">
        <v>16</v>
      </c>
      <c r="H65" s="102"/>
      <c r="I65" s="41"/>
      <c r="J65"/>
      <c r="K65"/>
    </row>
  </sheetData>
  <mergeCells count="47"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G20:H20"/>
    <mergeCell ref="I20:J20"/>
    <mergeCell ref="G33:H33"/>
    <mergeCell ref="A44:D44"/>
    <mergeCell ref="A45:D45"/>
    <mergeCell ref="E44:E45"/>
    <mergeCell ref="F44:F45"/>
    <mergeCell ref="G44:G45"/>
    <mergeCell ref="H44:H45"/>
    <mergeCell ref="I44:I45"/>
    <mergeCell ref="J44:J45"/>
    <mergeCell ref="A37:D37"/>
    <mergeCell ref="A43:D43"/>
    <mergeCell ref="A42:D42"/>
    <mergeCell ref="A39:D39"/>
    <mergeCell ref="A40:D40"/>
    <mergeCell ref="A41:D41"/>
    <mergeCell ref="A38:D38"/>
    <mergeCell ref="A33:D33"/>
    <mergeCell ref="A34:D34"/>
    <mergeCell ref="A35:D35"/>
    <mergeCell ref="A36:D36"/>
    <mergeCell ref="A1:K1"/>
    <mergeCell ref="A2:K2"/>
    <mergeCell ref="A3:K3"/>
    <mergeCell ref="A4:K4"/>
    <mergeCell ref="A5:K5"/>
    <mergeCell ref="A6:K6"/>
    <mergeCell ref="B20:C20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2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91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90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88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98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97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96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86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87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85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95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93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94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89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 x14ac:dyDescent="0.2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 x14ac:dyDescent="0.25">
      <c r="A3" s="34" t="s">
        <v>126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25" x14ac:dyDescent="0.25">
      <c r="A4" s="32" t="s">
        <v>127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5">
      <c r="A5" s="2"/>
      <c r="B5" s="2"/>
      <c r="C5" s="2"/>
      <c r="D5" s="2"/>
      <c r="E5" s="3"/>
    </row>
    <row r="6" spans="1:14" ht="15.75" x14ac:dyDescent="0.25">
      <c r="A6" s="35" t="s">
        <v>161</v>
      </c>
      <c r="B6" s="36"/>
      <c r="C6" s="36"/>
      <c r="D6" s="36"/>
      <c r="E6" s="36"/>
      <c r="F6" s="36"/>
      <c r="G6" s="36"/>
      <c r="H6" s="36"/>
      <c r="I6" s="37"/>
      <c r="K6" s="35" t="s">
        <v>2</v>
      </c>
      <c r="L6" s="36"/>
      <c r="M6" s="36"/>
      <c r="N6" s="37"/>
    </row>
    <row r="8" spans="1:14" ht="4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 x14ac:dyDescent="0.25">
      <c r="A9" s="7" t="s">
        <v>33</v>
      </c>
      <c r="B9" s="8">
        <v>20</v>
      </c>
      <c r="C9" s="9">
        <v>338</v>
      </c>
      <c r="D9" s="9">
        <v>1373</v>
      </c>
      <c r="E9" s="8">
        <v>34</v>
      </c>
      <c r="F9" s="8">
        <v>71</v>
      </c>
      <c r="G9" s="8"/>
      <c r="H9" s="8">
        <f t="shared" ref="H9:H35" si="0">SUM(B9:G9)</f>
        <v>1836</v>
      </c>
      <c r="I9" s="10">
        <f>H9/$H$59</f>
        <v>0.40945584299732379</v>
      </c>
      <c r="K9" s="9">
        <f t="shared" ref="K9:L9" si="1">C9</f>
        <v>338</v>
      </c>
      <c r="L9" s="9">
        <f t="shared" si="1"/>
        <v>1373</v>
      </c>
      <c r="M9" s="8">
        <f t="shared" ref="M9" si="2">SUM(K9:L9)</f>
        <v>1711</v>
      </c>
      <c r="N9" s="10">
        <f>M9/$M$59</f>
        <v>0.41199133156754153</v>
      </c>
    </row>
    <row r="10" spans="1:14" x14ac:dyDescent="0.25">
      <c r="A10" s="7" t="s">
        <v>35</v>
      </c>
      <c r="B10" s="8">
        <v>18</v>
      </c>
      <c r="C10" s="9">
        <v>172</v>
      </c>
      <c r="D10" s="9">
        <v>1173</v>
      </c>
      <c r="E10" s="8">
        <v>33</v>
      </c>
      <c r="F10" s="8">
        <v>35</v>
      </c>
      <c r="G10" s="8"/>
      <c r="H10" s="8">
        <f t="shared" si="0"/>
        <v>1431</v>
      </c>
      <c r="I10" s="10">
        <f>H10/$H$59</f>
        <v>0.31913470115967885</v>
      </c>
      <c r="K10" s="9">
        <f t="shared" ref="K10:K35" si="3">C10</f>
        <v>172</v>
      </c>
      <c r="L10" s="9">
        <f t="shared" ref="L10:L35" si="4">D10</f>
        <v>1173</v>
      </c>
      <c r="M10" s="8">
        <f t="shared" ref="M10:M35" si="5">SUM(K10:L10)</f>
        <v>1345</v>
      </c>
      <c r="N10" s="10">
        <f>M10/$M$59</f>
        <v>0.32386226823982661</v>
      </c>
    </row>
    <row r="11" spans="1:14" x14ac:dyDescent="0.25">
      <c r="A11" s="7" t="s">
        <v>36</v>
      </c>
      <c r="B11" s="8"/>
      <c r="C11" s="9">
        <v>22</v>
      </c>
      <c r="D11" s="9">
        <v>191</v>
      </c>
      <c r="E11" s="8">
        <v>8</v>
      </c>
      <c r="F11" s="8">
        <v>11</v>
      </c>
      <c r="G11" s="8"/>
      <c r="H11" s="8">
        <f t="shared" ref="H11:H20" si="6">SUM(B11:G11)</f>
        <v>232</v>
      </c>
      <c r="I11" s="10">
        <f>H11/$H$59</f>
        <v>5.1739518287243533E-2</v>
      </c>
      <c r="K11" s="9">
        <f t="shared" ref="K11:K20" si="7">C11</f>
        <v>22</v>
      </c>
      <c r="L11" s="9">
        <f t="shared" ref="L11:L20" si="8">D11</f>
        <v>191</v>
      </c>
      <c r="M11" s="8">
        <f t="shared" ref="M11:M20" si="9">SUM(K11:L11)</f>
        <v>213</v>
      </c>
      <c r="N11" s="10">
        <f>M11/$M$59</f>
        <v>5.1288225379243921E-2</v>
      </c>
    </row>
    <row r="12" spans="1:14" x14ac:dyDescent="0.25">
      <c r="A12" s="7" t="s">
        <v>38</v>
      </c>
      <c r="B12" s="8">
        <v>1</v>
      </c>
      <c r="C12" s="9">
        <v>19</v>
      </c>
      <c r="D12" s="9">
        <v>136</v>
      </c>
      <c r="E12" s="8">
        <v>10</v>
      </c>
      <c r="F12" s="8">
        <v>8</v>
      </c>
      <c r="G12" s="8"/>
      <c r="H12" s="8">
        <f t="shared" ref="H12" si="10">SUM(B12:G12)</f>
        <v>174</v>
      </c>
      <c r="I12" s="10">
        <f>H12/$H$59</f>
        <v>3.8804638715432646E-2</v>
      </c>
      <c r="K12" s="9">
        <f t="shared" ref="K12" si="11">C12</f>
        <v>19</v>
      </c>
      <c r="L12" s="9">
        <f t="shared" ref="L12" si="12">D12</f>
        <v>136</v>
      </c>
      <c r="M12" s="8">
        <f t="shared" ref="M12" si="13">SUM(K12:L12)</f>
        <v>155</v>
      </c>
      <c r="N12" s="10">
        <f>M12/$M$59</f>
        <v>3.7322417529496749E-2</v>
      </c>
    </row>
    <row r="13" spans="1:14" x14ac:dyDescent="0.25">
      <c r="A13" s="7" t="s">
        <v>40</v>
      </c>
      <c r="B13" s="8">
        <v>1</v>
      </c>
      <c r="C13" s="9">
        <v>21</v>
      </c>
      <c r="D13" s="9">
        <v>108</v>
      </c>
      <c r="E13" s="8">
        <v>9</v>
      </c>
      <c r="F13" s="8">
        <v>3</v>
      </c>
      <c r="G13" s="8"/>
      <c r="H13" s="8">
        <f t="shared" ref="H13:H16" si="14">SUM(B13:G13)</f>
        <v>142</v>
      </c>
      <c r="I13" s="10">
        <f>H13/$H$59</f>
        <v>3.1668153434433542E-2</v>
      </c>
      <c r="K13" s="9">
        <f t="shared" ref="K13:K16" si="15">C13</f>
        <v>21</v>
      </c>
      <c r="L13" s="9">
        <f t="shared" ref="L13:L16" si="16">D13</f>
        <v>108</v>
      </c>
      <c r="M13" s="8">
        <f t="shared" ref="M13:M16" si="17">SUM(K13:L13)</f>
        <v>129</v>
      </c>
      <c r="N13" s="10">
        <f>M13/$M$59</f>
        <v>3.106188297616181E-2</v>
      </c>
    </row>
    <row r="14" spans="1:14" x14ac:dyDescent="0.25">
      <c r="A14" s="7" t="s">
        <v>45</v>
      </c>
      <c r="B14" s="8">
        <v>2</v>
      </c>
      <c r="C14" s="9">
        <v>23</v>
      </c>
      <c r="D14" s="9">
        <v>63</v>
      </c>
      <c r="E14" s="8">
        <v>7</v>
      </c>
      <c r="F14" s="8">
        <v>8</v>
      </c>
      <c r="G14" s="8"/>
      <c r="H14" s="8">
        <f t="shared" si="14"/>
        <v>103</v>
      </c>
      <c r="I14" s="10">
        <f>H14/$H$59</f>
        <v>2.2970561998215878E-2</v>
      </c>
      <c r="K14" s="9">
        <f t="shared" si="15"/>
        <v>23</v>
      </c>
      <c r="L14" s="9">
        <f t="shared" si="16"/>
        <v>63</v>
      </c>
      <c r="M14" s="8">
        <f t="shared" si="17"/>
        <v>86</v>
      </c>
      <c r="N14" s="10">
        <f>M14/$M$59</f>
        <v>2.0707921984107872E-2</v>
      </c>
    </row>
    <row r="15" spans="1:14" x14ac:dyDescent="0.25">
      <c r="A15" s="7" t="s">
        <v>43</v>
      </c>
      <c r="B15" s="8">
        <v>1</v>
      </c>
      <c r="C15" s="9">
        <v>1</v>
      </c>
      <c r="D15" s="9">
        <v>63</v>
      </c>
      <c r="E15" s="8"/>
      <c r="F15" s="8">
        <v>4</v>
      </c>
      <c r="G15" s="8"/>
      <c r="H15" s="8">
        <f t="shared" si="14"/>
        <v>69</v>
      </c>
      <c r="I15" s="10">
        <f>H15/$H$59</f>
        <v>1.5388046387154327E-2</v>
      </c>
      <c r="K15" s="9">
        <f t="shared" si="15"/>
        <v>1</v>
      </c>
      <c r="L15" s="9">
        <f t="shared" si="16"/>
        <v>63</v>
      </c>
      <c r="M15" s="8">
        <f t="shared" si="17"/>
        <v>64</v>
      </c>
      <c r="N15" s="10">
        <f>M15/$M$59</f>
        <v>1.5410546592824464E-2</v>
      </c>
    </row>
    <row r="16" spans="1:14" x14ac:dyDescent="0.25">
      <c r="A16" s="7" t="s">
        <v>84</v>
      </c>
      <c r="B16" s="8">
        <v>1</v>
      </c>
      <c r="C16" s="9">
        <v>6</v>
      </c>
      <c r="D16" s="9">
        <v>46</v>
      </c>
      <c r="E16" s="8">
        <v>5</v>
      </c>
      <c r="F16" s="8">
        <v>3</v>
      </c>
      <c r="G16" s="8"/>
      <c r="H16" s="8">
        <f t="shared" si="14"/>
        <v>61</v>
      </c>
      <c r="I16" s="10">
        <f>H16/$H$59</f>
        <v>1.3603925066904549E-2</v>
      </c>
      <c r="K16" s="9">
        <f t="shared" si="15"/>
        <v>6</v>
      </c>
      <c r="L16" s="9">
        <f t="shared" si="16"/>
        <v>46</v>
      </c>
      <c r="M16" s="8">
        <f t="shared" si="17"/>
        <v>52</v>
      </c>
      <c r="N16" s="10">
        <f>M16/$M$59</f>
        <v>1.2521069106669877E-2</v>
      </c>
    </row>
    <row r="17" spans="1:14" x14ac:dyDescent="0.25">
      <c r="A17" s="7" t="s">
        <v>41</v>
      </c>
      <c r="B17" s="8"/>
      <c r="C17" s="9">
        <v>6</v>
      </c>
      <c r="D17" s="9">
        <v>45</v>
      </c>
      <c r="E17" s="8"/>
      <c r="F17" s="8">
        <v>5</v>
      </c>
      <c r="G17" s="8"/>
      <c r="H17" s="8">
        <f t="shared" ref="H17" si="18">SUM(B17:G17)</f>
        <v>56</v>
      </c>
      <c r="I17" s="10">
        <f>H17/$H$59</f>
        <v>1.2488849241748439E-2</v>
      </c>
      <c r="K17" s="9">
        <f t="shared" ref="K17" si="19">C17</f>
        <v>6</v>
      </c>
      <c r="L17" s="9">
        <f t="shared" ref="L17" si="20">D17</f>
        <v>45</v>
      </c>
      <c r="M17" s="8">
        <f t="shared" ref="M17" si="21">SUM(K17:L17)</f>
        <v>51</v>
      </c>
      <c r="N17" s="10">
        <f>M17/$M$59</f>
        <v>1.2280279316156995E-2</v>
      </c>
    </row>
    <row r="18" spans="1:14" x14ac:dyDescent="0.25">
      <c r="A18" s="7" t="s">
        <v>89</v>
      </c>
      <c r="B18" s="8"/>
      <c r="C18" s="9">
        <v>6</v>
      </c>
      <c r="D18" s="9">
        <v>33</v>
      </c>
      <c r="E18" s="8">
        <v>3</v>
      </c>
      <c r="F18" s="8">
        <v>5</v>
      </c>
      <c r="G18" s="8"/>
      <c r="H18" s="8">
        <f t="shared" si="6"/>
        <v>47</v>
      </c>
      <c r="I18" s="10">
        <f>H18/$H$59</f>
        <v>1.048171275646744E-2</v>
      </c>
      <c r="K18" s="9">
        <f t="shared" si="7"/>
        <v>6</v>
      </c>
      <c r="L18" s="9">
        <f t="shared" si="8"/>
        <v>33</v>
      </c>
      <c r="M18" s="8">
        <f t="shared" si="9"/>
        <v>39</v>
      </c>
      <c r="N18" s="10">
        <f>M18/$M$59</f>
        <v>9.3908018300024078E-3</v>
      </c>
    </row>
    <row r="19" spans="1:14" x14ac:dyDescent="0.25">
      <c r="A19" s="7" t="s">
        <v>87</v>
      </c>
      <c r="B19" s="8"/>
      <c r="C19" s="9">
        <v>8</v>
      </c>
      <c r="D19" s="9">
        <v>30</v>
      </c>
      <c r="E19" s="8"/>
      <c r="F19" s="8"/>
      <c r="G19" s="8"/>
      <c r="H19" s="8">
        <f t="shared" si="6"/>
        <v>38</v>
      </c>
      <c r="I19" s="10">
        <f>H19/$H$59</f>
        <v>8.4745762711864406E-3</v>
      </c>
      <c r="K19" s="9">
        <f t="shared" si="7"/>
        <v>8</v>
      </c>
      <c r="L19" s="9">
        <f t="shared" si="8"/>
        <v>30</v>
      </c>
      <c r="M19" s="8">
        <f t="shared" si="9"/>
        <v>38</v>
      </c>
      <c r="N19" s="10">
        <f>M19/$M$59</f>
        <v>9.1500120394895253E-3</v>
      </c>
    </row>
    <row r="20" spans="1:14" x14ac:dyDescent="0.25">
      <c r="A20" s="7" t="s">
        <v>44</v>
      </c>
      <c r="B20" s="8"/>
      <c r="C20" s="9">
        <v>4</v>
      </c>
      <c r="D20" s="9">
        <v>31</v>
      </c>
      <c r="E20" s="8"/>
      <c r="F20" s="8"/>
      <c r="G20" s="8"/>
      <c r="H20" s="8">
        <f t="shared" si="6"/>
        <v>35</v>
      </c>
      <c r="I20" s="10">
        <f>H20/$H$59</f>
        <v>7.805530776092774E-3</v>
      </c>
      <c r="K20" s="9">
        <f t="shared" si="7"/>
        <v>4</v>
      </c>
      <c r="L20" s="9">
        <f t="shared" si="8"/>
        <v>31</v>
      </c>
      <c r="M20" s="8">
        <f t="shared" si="9"/>
        <v>35</v>
      </c>
      <c r="N20" s="10">
        <f>M20/$M$59</f>
        <v>8.4276426679508794E-3</v>
      </c>
    </row>
    <row r="21" spans="1:14" x14ac:dyDescent="0.25">
      <c r="A21" s="7" t="s">
        <v>95</v>
      </c>
      <c r="B21" s="8"/>
      <c r="C21" s="9">
        <v>4</v>
      </c>
      <c r="D21" s="9">
        <v>21</v>
      </c>
      <c r="E21" s="8"/>
      <c r="F21" s="8"/>
      <c r="G21" s="8"/>
      <c r="H21" s="8">
        <f t="shared" ref="H21:H25" si="22">SUM(B21:G21)</f>
        <v>25</v>
      </c>
      <c r="I21" s="10">
        <f>H21/$H$59</f>
        <v>5.5753791257805527E-3</v>
      </c>
      <c r="K21" s="9">
        <f t="shared" ref="K21:K25" si="23">C21</f>
        <v>4</v>
      </c>
      <c r="L21" s="9">
        <f t="shared" ref="L21:L25" si="24">D21</f>
        <v>21</v>
      </c>
      <c r="M21" s="8">
        <f t="shared" ref="M21:M25" si="25">SUM(K21:L21)</f>
        <v>25</v>
      </c>
      <c r="N21" s="10">
        <f>M21/$M$59</f>
        <v>6.019744762822056E-3</v>
      </c>
    </row>
    <row r="22" spans="1:14" x14ac:dyDescent="0.25">
      <c r="A22" s="7" t="s">
        <v>96</v>
      </c>
      <c r="B22" s="8"/>
      <c r="C22" s="9">
        <v>4</v>
      </c>
      <c r="D22" s="9">
        <v>21</v>
      </c>
      <c r="E22" s="8"/>
      <c r="F22" s="8"/>
      <c r="G22" s="8"/>
      <c r="H22" s="8">
        <f t="shared" si="22"/>
        <v>25</v>
      </c>
      <c r="I22" s="10">
        <f>H22/$H$59</f>
        <v>5.5753791257805527E-3</v>
      </c>
      <c r="K22" s="9">
        <f t="shared" si="23"/>
        <v>4</v>
      </c>
      <c r="L22" s="9">
        <f t="shared" si="24"/>
        <v>21</v>
      </c>
      <c r="M22" s="8">
        <f t="shared" si="25"/>
        <v>25</v>
      </c>
      <c r="N22" s="10">
        <f>M22/$M$59</f>
        <v>6.019744762822056E-3</v>
      </c>
    </row>
    <row r="23" spans="1:14" x14ac:dyDescent="0.25">
      <c r="A23" s="7" t="s">
        <v>90</v>
      </c>
      <c r="B23" s="8">
        <v>1</v>
      </c>
      <c r="C23" s="9">
        <v>7</v>
      </c>
      <c r="D23" s="9">
        <v>16</v>
      </c>
      <c r="E23" s="8">
        <v>1</v>
      </c>
      <c r="F23" s="8"/>
      <c r="G23" s="8"/>
      <c r="H23" s="8">
        <f t="shared" ref="H23:H24" si="26">SUM(B23:G23)</f>
        <v>25</v>
      </c>
      <c r="I23" s="10">
        <f>H23/$H$59</f>
        <v>5.5753791257805527E-3</v>
      </c>
      <c r="K23" s="9">
        <f t="shared" ref="K23:K24" si="27">C23</f>
        <v>7</v>
      </c>
      <c r="L23" s="9">
        <f t="shared" ref="L23:L24" si="28">D23</f>
        <v>16</v>
      </c>
      <c r="M23" s="8">
        <f t="shared" ref="M23:M24" si="29">SUM(K23:L23)</f>
        <v>23</v>
      </c>
      <c r="N23" s="10">
        <f>M23/$M$59</f>
        <v>5.5381651817962918E-3</v>
      </c>
    </row>
    <row r="24" spans="1:14" x14ac:dyDescent="0.25">
      <c r="A24" s="7" t="s">
        <v>92</v>
      </c>
      <c r="B24" s="8"/>
      <c r="C24" s="9">
        <v>3</v>
      </c>
      <c r="D24" s="9">
        <v>20</v>
      </c>
      <c r="E24" s="8"/>
      <c r="F24" s="8">
        <v>1</v>
      </c>
      <c r="G24" s="8"/>
      <c r="H24" s="8">
        <f t="shared" si="26"/>
        <v>24</v>
      </c>
      <c r="I24" s="10">
        <f>H24/$H$59</f>
        <v>5.3523639607493305E-3</v>
      </c>
      <c r="K24" s="9">
        <f t="shared" si="27"/>
        <v>3</v>
      </c>
      <c r="L24" s="9">
        <f t="shared" si="28"/>
        <v>20</v>
      </c>
      <c r="M24" s="8">
        <f t="shared" si="29"/>
        <v>23</v>
      </c>
      <c r="N24" s="10">
        <f>M24/$M$59</f>
        <v>5.5381651817962918E-3</v>
      </c>
    </row>
    <row r="25" spans="1:14" x14ac:dyDescent="0.25">
      <c r="A25" s="7" t="s">
        <v>108</v>
      </c>
      <c r="B25" s="8"/>
      <c r="C25" s="9"/>
      <c r="D25" s="9">
        <v>12</v>
      </c>
      <c r="E25" s="8"/>
      <c r="F25" s="8">
        <v>4</v>
      </c>
      <c r="G25" s="8"/>
      <c r="H25" s="8">
        <f t="shared" si="22"/>
        <v>16</v>
      </c>
      <c r="I25" s="10">
        <f>H25/$H$59</f>
        <v>3.5682426404995541E-3</v>
      </c>
      <c r="K25" s="9">
        <f t="shared" si="23"/>
        <v>0</v>
      </c>
      <c r="L25" s="9">
        <f t="shared" si="24"/>
        <v>12</v>
      </c>
      <c r="M25" s="8">
        <f t="shared" si="25"/>
        <v>12</v>
      </c>
      <c r="N25" s="10">
        <f>M25/$M$59</f>
        <v>2.8894774861545872E-3</v>
      </c>
    </row>
    <row r="26" spans="1:14" x14ac:dyDescent="0.25">
      <c r="A26" s="7" t="s">
        <v>93</v>
      </c>
      <c r="B26" s="8"/>
      <c r="C26" s="9"/>
      <c r="D26" s="9">
        <v>14</v>
      </c>
      <c r="E26" s="8"/>
      <c r="F26" s="8">
        <v>1</v>
      </c>
      <c r="G26" s="8"/>
      <c r="H26" s="8">
        <f t="shared" ref="H26" si="30">SUM(B26:G26)</f>
        <v>15</v>
      </c>
      <c r="I26" s="10">
        <f>H26/$H$59</f>
        <v>3.3452274754683319E-3</v>
      </c>
      <c r="K26" s="9">
        <f t="shared" ref="K26" si="31">C26</f>
        <v>0</v>
      </c>
      <c r="L26" s="9">
        <f t="shared" ref="L26" si="32">D26</f>
        <v>14</v>
      </c>
      <c r="M26" s="8">
        <f t="shared" ref="M26" si="33">SUM(K26:L26)</f>
        <v>14</v>
      </c>
      <c r="N26" s="10">
        <f>M26/$M$59</f>
        <v>3.3710570671803513E-3</v>
      </c>
    </row>
    <row r="27" spans="1:14" x14ac:dyDescent="0.25">
      <c r="A27" s="7" t="s">
        <v>99</v>
      </c>
      <c r="B27" s="8"/>
      <c r="C27" s="9">
        <v>3</v>
      </c>
      <c r="D27" s="9">
        <v>12</v>
      </c>
      <c r="E27" s="8"/>
      <c r="F27" s="8"/>
      <c r="G27" s="8"/>
      <c r="H27" s="8">
        <f t="shared" ref="H27:H34" si="34">SUM(B27:G27)</f>
        <v>15</v>
      </c>
      <c r="I27" s="10">
        <f>H27/$H$59</f>
        <v>3.3452274754683319E-3</v>
      </c>
      <c r="K27" s="9">
        <f t="shared" ref="K27:K34" si="35">C27</f>
        <v>3</v>
      </c>
      <c r="L27" s="9">
        <f t="shared" ref="L27:L34" si="36">D27</f>
        <v>12</v>
      </c>
      <c r="M27" s="8">
        <f t="shared" ref="M27:M34" si="37">SUM(K27:L27)</f>
        <v>15</v>
      </c>
      <c r="N27" s="10">
        <f>M27/$M$59</f>
        <v>3.6118468576932339E-3</v>
      </c>
    </row>
    <row r="28" spans="1:14" x14ac:dyDescent="0.25">
      <c r="A28" s="7" t="s">
        <v>110</v>
      </c>
      <c r="B28" s="8"/>
      <c r="C28" s="9"/>
      <c r="D28" s="9">
        <v>7</v>
      </c>
      <c r="E28" s="8">
        <v>2</v>
      </c>
      <c r="F28" s="8">
        <v>2</v>
      </c>
      <c r="G28" s="8"/>
      <c r="H28" s="8">
        <f t="shared" si="34"/>
        <v>11</v>
      </c>
      <c r="I28" s="10">
        <f>H28/$H$59</f>
        <v>2.4531668153434435E-3</v>
      </c>
      <c r="K28" s="9">
        <f t="shared" si="35"/>
        <v>0</v>
      </c>
      <c r="L28" s="9">
        <f t="shared" si="36"/>
        <v>7</v>
      </c>
      <c r="M28" s="8">
        <f t="shared" si="37"/>
        <v>7</v>
      </c>
      <c r="N28" s="10">
        <f>M28/$M$59</f>
        <v>1.6855285335901757E-3</v>
      </c>
    </row>
    <row r="29" spans="1:14" x14ac:dyDescent="0.25">
      <c r="A29" s="7" t="s">
        <v>91</v>
      </c>
      <c r="B29" s="8"/>
      <c r="C29" s="9"/>
      <c r="D29" s="9">
        <v>10</v>
      </c>
      <c r="E29" s="8"/>
      <c r="F29" s="8"/>
      <c r="G29" s="8"/>
      <c r="H29" s="8">
        <f t="shared" ref="H29:H33" si="38">SUM(B29:G29)</f>
        <v>10</v>
      </c>
      <c r="I29" s="10">
        <f>H29/$H$59</f>
        <v>2.2301516503122213E-3</v>
      </c>
      <c r="K29" s="9">
        <f t="shared" ref="K29:K33" si="39">C29</f>
        <v>0</v>
      </c>
      <c r="L29" s="9">
        <f t="shared" ref="L29:L33" si="40">D29</f>
        <v>10</v>
      </c>
      <c r="M29" s="8">
        <f t="shared" ref="M29:M33" si="41">SUM(K29:L29)</f>
        <v>10</v>
      </c>
      <c r="N29" s="10">
        <f>M29/$M$59</f>
        <v>2.4078979051288226E-3</v>
      </c>
    </row>
    <row r="30" spans="1:14" x14ac:dyDescent="0.25">
      <c r="A30" s="7" t="s">
        <v>94</v>
      </c>
      <c r="B30" s="8"/>
      <c r="C30" s="9"/>
      <c r="D30" s="9">
        <v>9</v>
      </c>
      <c r="E30" s="8"/>
      <c r="F30" s="8"/>
      <c r="G30" s="8"/>
      <c r="H30" s="8">
        <f t="shared" si="38"/>
        <v>9</v>
      </c>
      <c r="I30" s="10">
        <f>H30/$H$59</f>
        <v>2.0071364852809991E-3</v>
      </c>
      <c r="K30" s="9">
        <f t="shared" si="39"/>
        <v>0</v>
      </c>
      <c r="L30" s="9">
        <f t="shared" si="40"/>
        <v>9</v>
      </c>
      <c r="M30" s="8">
        <f t="shared" si="41"/>
        <v>9</v>
      </c>
      <c r="N30" s="10">
        <f>M30/$M$59</f>
        <v>2.1671081146159405E-3</v>
      </c>
    </row>
    <row r="31" spans="1:14" x14ac:dyDescent="0.25">
      <c r="A31" s="7" t="s">
        <v>88</v>
      </c>
      <c r="B31" s="8"/>
      <c r="C31" s="9">
        <v>2</v>
      </c>
      <c r="D31" s="9">
        <v>4</v>
      </c>
      <c r="E31" s="8"/>
      <c r="F31" s="8">
        <v>1</v>
      </c>
      <c r="G31" s="8"/>
      <c r="H31" s="8">
        <f t="shared" si="38"/>
        <v>7</v>
      </c>
      <c r="I31" s="10">
        <f>H31/$H$59</f>
        <v>1.5611061552185548E-3</v>
      </c>
      <c r="K31" s="9">
        <f t="shared" si="39"/>
        <v>2</v>
      </c>
      <c r="L31" s="9">
        <f t="shared" si="40"/>
        <v>4</v>
      </c>
      <c r="M31" s="8">
        <f t="shared" si="41"/>
        <v>6</v>
      </c>
      <c r="N31" s="10">
        <f>M31/$M$59</f>
        <v>1.4447387430772936E-3</v>
      </c>
    </row>
    <row r="32" spans="1:14" x14ac:dyDescent="0.25">
      <c r="A32" s="7" t="s">
        <v>102</v>
      </c>
      <c r="B32" s="8"/>
      <c r="C32" s="9"/>
      <c r="D32" s="9">
        <v>5</v>
      </c>
      <c r="E32" s="8">
        <v>2</v>
      </c>
      <c r="F32" s="8"/>
      <c r="G32" s="8"/>
      <c r="H32" s="8">
        <f t="shared" si="38"/>
        <v>7</v>
      </c>
      <c r="I32" s="10">
        <f>H32/$H$59</f>
        <v>1.5611061552185548E-3</v>
      </c>
      <c r="K32" s="9">
        <f t="shared" si="39"/>
        <v>0</v>
      </c>
      <c r="L32" s="9">
        <f t="shared" si="40"/>
        <v>5</v>
      </c>
      <c r="M32" s="8">
        <f t="shared" si="41"/>
        <v>5</v>
      </c>
      <c r="N32" s="10">
        <f>M32/$M$59</f>
        <v>1.2039489525644113E-3</v>
      </c>
    </row>
    <row r="33" spans="1:14" x14ac:dyDescent="0.25">
      <c r="A33" s="7" t="s">
        <v>105</v>
      </c>
      <c r="B33" s="8"/>
      <c r="C33" s="9"/>
      <c r="D33" s="9">
        <v>6</v>
      </c>
      <c r="E33" s="8"/>
      <c r="F33" s="8"/>
      <c r="G33" s="8"/>
      <c r="H33" s="8">
        <f t="shared" si="38"/>
        <v>6</v>
      </c>
      <c r="I33" s="10">
        <f>H33/$H$59</f>
        <v>1.3380909901873326E-3</v>
      </c>
      <c r="K33" s="9">
        <f t="shared" si="39"/>
        <v>0</v>
      </c>
      <c r="L33" s="9">
        <f t="shared" si="40"/>
        <v>6</v>
      </c>
      <c r="M33" s="8">
        <f t="shared" si="41"/>
        <v>6</v>
      </c>
      <c r="N33" s="10">
        <f>M33/$M$59</f>
        <v>1.4447387430772936E-3</v>
      </c>
    </row>
    <row r="34" spans="1:14" x14ac:dyDescent="0.25">
      <c r="A34" s="7" t="s">
        <v>98</v>
      </c>
      <c r="B34" s="8"/>
      <c r="C34" s="9"/>
      <c r="D34" s="9">
        <v>6</v>
      </c>
      <c r="E34" s="8"/>
      <c r="F34" s="8"/>
      <c r="G34" s="8"/>
      <c r="H34" s="8">
        <f t="shared" si="34"/>
        <v>6</v>
      </c>
      <c r="I34" s="10">
        <f>H34/$H$59</f>
        <v>1.3380909901873326E-3</v>
      </c>
      <c r="K34" s="9">
        <f t="shared" si="35"/>
        <v>0</v>
      </c>
      <c r="L34" s="9">
        <f t="shared" si="36"/>
        <v>6</v>
      </c>
      <c r="M34" s="8">
        <f t="shared" si="37"/>
        <v>6</v>
      </c>
      <c r="N34" s="10">
        <f>M34/$M$59</f>
        <v>1.4447387430772936E-3</v>
      </c>
    </row>
    <row r="35" spans="1:14" x14ac:dyDescent="0.25">
      <c r="A35" s="7" t="s">
        <v>104</v>
      </c>
      <c r="B35" s="8"/>
      <c r="C35" s="9">
        <v>1</v>
      </c>
      <c r="D35" s="9">
        <v>5</v>
      </c>
      <c r="E35" s="8"/>
      <c r="F35" s="8"/>
      <c r="G35" s="8"/>
      <c r="H35" s="8">
        <f t="shared" si="0"/>
        <v>6</v>
      </c>
      <c r="I35" s="10">
        <f>H35/$H$59</f>
        <v>1.3380909901873326E-3</v>
      </c>
      <c r="K35" s="9">
        <f t="shared" si="3"/>
        <v>1</v>
      </c>
      <c r="L35" s="9">
        <f t="shared" si="4"/>
        <v>5</v>
      </c>
      <c r="M35" s="8">
        <f t="shared" si="5"/>
        <v>6</v>
      </c>
      <c r="N35" s="10">
        <f>M35/$M$59</f>
        <v>1.4447387430772936E-3</v>
      </c>
    </row>
    <row r="36" spans="1:14" x14ac:dyDescent="0.25">
      <c r="A36" s="7" t="s">
        <v>103</v>
      </c>
      <c r="B36" s="8"/>
      <c r="C36" s="9">
        <v>2</v>
      </c>
      <c r="D36" s="9">
        <v>1</v>
      </c>
      <c r="E36" s="8"/>
      <c r="F36" s="8">
        <v>2</v>
      </c>
      <c r="G36" s="8"/>
      <c r="H36" s="8">
        <f t="shared" ref="H36" si="42">SUM(B36:G36)</f>
        <v>5</v>
      </c>
      <c r="I36" s="10">
        <f>H36/$H$59</f>
        <v>1.1150758251561106E-3</v>
      </c>
      <c r="K36" s="9">
        <f t="shared" ref="K36" si="43">C36</f>
        <v>2</v>
      </c>
      <c r="L36" s="9">
        <f t="shared" ref="L36" si="44">D36</f>
        <v>1</v>
      </c>
      <c r="M36" s="8">
        <f t="shared" ref="M36" si="45">SUM(K36:L36)</f>
        <v>3</v>
      </c>
      <c r="N36" s="10">
        <f>M36/$M$59</f>
        <v>7.2236937153864679E-4</v>
      </c>
    </row>
    <row r="37" spans="1:14" x14ac:dyDescent="0.25">
      <c r="A37" s="7" t="s">
        <v>118</v>
      </c>
      <c r="B37" s="8"/>
      <c r="C37" s="9">
        <v>1</v>
      </c>
      <c r="D37" s="9">
        <v>2</v>
      </c>
      <c r="E37" s="8"/>
      <c r="F37" s="8">
        <v>1</v>
      </c>
      <c r="G37" s="8"/>
      <c r="H37" s="8">
        <f t="shared" ref="H37:H42" si="46">SUM(B37:G37)</f>
        <v>4</v>
      </c>
      <c r="I37" s="10">
        <f>H37/$H$59</f>
        <v>8.9206066012488853E-4</v>
      </c>
      <c r="K37" s="9">
        <f t="shared" ref="K37:K42" si="47">C37</f>
        <v>1</v>
      </c>
      <c r="L37" s="9">
        <f t="shared" ref="L37:L42" si="48">D37</f>
        <v>2</v>
      </c>
      <c r="M37" s="8">
        <f t="shared" ref="M37:M42" si="49">SUM(K37:L37)</f>
        <v>3</v>
      </c>
      <c r="N37" s="10">
        <f>M37/$M$59</f>
        <v>7.2236937153864679E-4</v>
      </c>
    </row>
    <row r="38" spans="1:14" x14ac:dyDescent="0.25">
      <c r="A38" s="7" t="s">
        <v>100</v>
      </c>
      <c r="B38" s="8"/>
      <c r="C38" s="9">
        <v>1</v>
      </c>
      <c r="D38" s="9">
        <v>3</v>
      </c>
      <c r="E38" s="8"/>
      <c r="F38" s="8"/>
      <c r="G38" s="8"/>
      <c r="H38" s="8">
        <f t="shared" ref="H38:H41" si="50">SUM(B38:G38)</f>
        <v>4</v>
      </c>
      <c r="I38" s="10">
        <f>H38/$H$59</f>
        <v>8.9206066012488853E-4</v>
      </c>
      <c r="K38" s="9">
        <f t="shared" ref="K38:K41" si="51">C38</f>
        <v>1</v>
      </c>
      <c r="L38" s="9">
        <f t="shared" ref="L38:L41" si="52">D38</f>
        <v>3</v>
      </c>
      <c r="M38" s="8">
        <f t="shared" ref="M38:M41" si="53">SUM(K38:L38)</f>
        <v>4</v>
      </c>
      <c r="N38" s="10">
        <f>M38/$M$59</f>
        <v>9.6315916205152899E-4</v>
      </c>
    </row>
    <row r="39" spans="1:14" x14ac:dyDescent="0.25">
      <c r="A39" s="7" t="s">
        <v>107</v>
      </c>
      <c r="B39" s="8">
        <v>1</v>
      </c>
      <c r="C39" s="9">
        <v>1</v>
      </c>
      <c r="D39" s="9">
        <v>2</v>
      </c>
      <c r="E39" s="8"/>
      <c r="F39" s="8"/>
      <c r="G39" s="8"/>
      <c r="H39" s="8">
        <f t="shared" si="50"/>
        <v>4</v>
      </c>
      <c r="I39" s="10">
        <f>H39/$H$59</f>
        <v>8.9206066012488853E-4</v>
      </c>
      <c r="K39" s="9">
        <f t="shared" si="51"/>
        <v>1</v>
      </c>
      <c r="L39" s="9">
        <f t="shared" si="52"/>
        <v>2</v>
      </c>
      <c r="M39" s="8">
        <f t="shared" si="53"/>
        <v>3</v>
      </c>
      <c r="N39" s="10">
        <f>M39/$M$59</f>
        <v>7.2236937153864679E-4</v>
      </c>
    </row>
    <row r="40" spans="1:14" x14ac:dyDescent="0.25">
      <c r="A40" s="7" t="s">
        <v>106</v>
      </c>
      <c r="B40" s="8"/>
      <c r="C40" s="9"/>
      <c r="D40" s="9">
        <v>4</v>
      </c>
      <c r="E40" s="8"/>
      <c r="F40" s="8"/>
      <c r="G40" s="8"/>
      <c r="H40" s="8">
        <f t="shared" si="50"/>
        <v>4</v>
      </c>
      <c r="I40" s="10">
        <f>H40/$H$59</f>
        <v>8.9206066012488853E-4</v>
      </c>
      <c r="K40" s="9">
        <f t="shared" si="51"/>
        <v>0</v>
      </c>
      <c r="L40" s="9">
        <f t="shared" si="52"/>
        <v>4</v>
      </c>
      <c r="M40" s="8">
        <f t="shared" si="53"/>
        <v>4</v>
      </c>
      <c r="N40" s="10">
        <f>M40/$M$59</f>
        <v>9.6315916205152899E-4</v>
      </c>
    </row>
    <row r="41" spans="1:14" x14ac:dyDescent="0.25">
      <c r="A41" s="7" t="s">
        <v>125</v>
      </c>
      <c r="B41" s="8"/>
      <c r="C41" s="9"/>
      <c r="D41" s="9">
        <v>2</v>
      </c>
      <c r="E41" s="8"/>
      <c r="F41" s="8">
        <v>1</v>
      </c>
      <c r="G41" s="8"/>
      <c r="H41" s="8">
        <f t="shared" si="50"/>
        <v>3</v>
      </c>
      <c r="I41" s="10">
        <f>H41/$H$59</f>
        <v>6.6904549509366632E-4</v>
      </c>
      <c r="K41" s="9">
        <f t="shared" si="51"/>
        <v>0</v>
      </c>
      <c r="L41" s="9">
        <f t="shared" si="52"/>
        <v>2</v>
      </c>
      <c r="M41" s="8">
        <f t="shared" si="53"/>
        <v>2</v>
      </c>
      <c r="N41" s="10">
        <f>M41/$M$59</f>
        <v>4.8157958102576449E-4</v>
      </c>
    </row>
    <row r="42" spans="1:14" x14ac:dyDescent="0.25">
      <c r="A42" s="7" t="s">
        <v>97</v>
      </c>
      <c r="B42" s="8"/>
      <c r="C42" s="9"/>
      <c r="D42" s="9">
        <v>3</v>
      </c>
      <c r="E42" s="8"/>
      <c r="F42" s="8"/>
      <c r="G42" s="8"/>
      <c r="H42" s="8">
        <f t="shared" si="46"/>
        <v>3</v>
      </c>
      <c r="I42" s="10">
        <f>H42/$H$59</f>
        <v>6.6904549509366632E-4</v>
      </c>
      <c r="K42" s="9">
        <f t="shared" si="47"/>
        <v>0</v>
      </c>
      <c r="L42" s="9">
        <f t="shared" si="48"/>
        <v>3</v>
      </c>
      <c r="M42" s="8">
        <f t="shared" si="49"/>
        <v>3</v>
      </c>
      <c r="N42" s="10">
        <f>M42/$M$59</f>
        <v>7.2236937153864679E-4</v>
      </c>
    </row>
    <row r="43" spans="1:14" x14ac:dyDescent="0.25">
      <c r="A43" s="7" t="s">
        <v>109</v>
      </c>
      <c r="B43" s="8"/>
      <c r="C43" s="9"/>
      <c r="D43" s="9">
        <v>3</v>
      </c>
      <c r="E43" s="8"/>
      <c r="F43" s="8"/>
      <c r="G43" s="8"/>
      <c r="H43" s="8">
        <f t="shared" ref="H43:H46" si="54">SUM(B43:G43)</f>
        <v>3</v>
      </c>
      <c r="I43" s="10">
        <f>H43/$H$59</f>
        <v>6.6904549509366632E-4</v>
      </c>
      <c r="K43" s="9">
        <f t="shared" ref="K43:K46" si="55">C43</f>
        <v>0</v>
      </c>
      <c r="L43" s="9">
        <f t="shared" ref="L43:L46" si="56">D43</f>
        <v>3</v>
      </c>
      <c r="M43" s="8">
        <f t="shared" ref="M43:M46" si="57">SUM(K43:L43)</f>
        <v>3</v>
      </c>
      <c r="N43" s="10">
        <f>M43/$M$59</f>
        <v>7.2236937153864679E-4</v>
      </c>
    </row>
    <row r="44" spans="1:14" x14ac:dyDescent="0.25">
      <c r="A44" s="7" t="s">
        <v>130</v>
      </c>
      <c r="B44" s="8"/>
      <c r="C44" s="9"/>
      <c r="D44" s="9">
        <v>3</v>
      </c>
      <c r="E44" s="8"/>
      <c r="F44" s="8"/>
      <c r="G44" s="8"/>
      <c r="H44" s="8">
        <f t="shared" ref="H44:H45" si="58">SUM(B44:G44)</f>
        <v>3</v>
      </c>
      <c r="I44" s="10">
        <f>H44/$H$59</f>
        <v>6.6904549509366632E-4</v>
      </c>
      <c r="K44" s="9">
        <f t="shared" ref="K44:K45" si="59">C44</f>
        <v>0</v>
      </c>
      <c r="L44" s="9">
        <f t="shared" ref="L44:L45" si="60">D44</f>
        <v>3</v>
      </c>
      <c r="M44" s="8">
        <f t="shared" ref="M44:M45" si="61">SUM(K44:L44)</f>
        <v>3</v>
      </c>
      <c r="N44" s="10">
        <f>M44/$M$59</f>
        <v>7.2236937153864679E-4</v>
      </c>
    </row>
    <row r="45" spans="1:14" x14ac:dyDescent="0.25">
      <c r="A45" s="7" t="s">
        <v>129</v>
      </c>
      <c r="B45" s="8"/>
      <c r="C45" s="9">
        <v>1</v>
      </c>
      <c r="D45" s="9">
        <v>1</v>
      </c>
      <c r="E45" s="8"/>
      <c r="F45" s="8"/>
      <c r="G45" s="8"/>
      <c r="H45" s="8">
        <f t="shared" si="58"/>
        <v>2</v>
      </c>
      <c r="I45" s="10">
        <f>H45/$H$59</f>
        <v>4.4603033006244426E-4</v>
      </c>
      <c r="K45" s="9">
        <f t="shared" si="59"/>
        <v>1</v>
      </c>
      <c r="L45" s="9">
        <f t="shared" si="60"/>
        <v>1</v>
      </c>
      <c r="M45" s="8">
        <f t="shared" si="61"/>
        <v>2</v>
      </c>
      <c r="N45" s="10">
        <f>M45/$M$59</f>
        <v>4.8157958102576449E-4</v>
      </c>
    </row>
    <row r="46" spans="1:14" x14ac:dyDescent="0.25">
      <c r="A46" s="7" t="s">
        <v>101</v>
      </c>
      <c r="B46" s="8"/>
      <c r="C46" s="9"/>
      <c r="D46" s="9">
        <v>2</v>
      </c>
      <c r="E46" s="8"/>
      <c r="F46" s="8"/>
      <c r="G46" s="8"/>
      <c r="H46" s="8">
        <f t="shared" si="54"/>
        <v>2</v>
      </c>
      <c r="I46" s="10">
        <f>H46/$H$59</f>
        <v>4.4603033006244426E-4</v>
      </c>
      <c r="K46" s="9">
        <f t="shared" si="55"/>
        <v>0</v>
      </c>
      <c r="L46" s="9">
        <f t="shared" si="56"/>
        <v>2</v>
      </c>
      <c r="M46" s="8">
        <f t="shared" si="57"/>
        <v>2</v>
      </c>
      <c r="N46" s="10">
        <f>M46/$M$59</f>
        <v>4.8157958102576449E-4</v>
      </c>
    </row>
    <row r="47" spans="1:14" x14ac:dyDescent="0.25">
      <c r="A47" s="7" t="s">
        <v>139</v>
      </c>
      <c r="B47" s="8"/>
      <c r="C47" s="9"/>
      <c r="D47" s="9">
        <v>1</v>
      </c>
      <c r="E47" s="8">
        <v>1</v>
      </c>
      <c r="F47" s="8"/>
      <c r="G47" s="8"/>
      <c r="H47" s="8">
        <f t="shared" ref="H47" si="62">SUM(B47:G47)</f>
        <v>2</v>
      </c>
      <c r="I47" s="10">
        <f>H47/$H$59</f>
        <v>4.4603033006244426E-4</v>
      </c>
      <c r="K47" s="9">
        <f t="shared" ref="K47" si="63">C47</f>
        <v>0</v>
      </c>
      <c r="L47" s="9">
        <f t="shared" ref="L47" si="64">D47</f>
        <v>1</v>
      </c>
      <c r="M47" s="8">
        <f t="shared" ref="M47" si="65">SUM(K47:L47)</f>
        <v>1</v>
      </c>
      <c r="N47" s="10">
        <f>M47/$M$59</f>
        <v>2.4078979051288225E-4</v>
      </c>
    </row>
    <row r="48" spans="1:14" x14ac:dyDescent="0.25">
      <c r="A48" s="7" t="s">
        <v>143</v>
      </c>
      <c r="B48" s="8"/>
      <c r="C48" s="9"/>
      <c r="D48" s="9">
        <v>2</v>
      </c>
      <c r="E48" s="8"/>
      <c r="F48" s="8"/>
      <c r="G48" s="8"/>
      <c r="H48" s="8">
        <f t="shared" ref="H48" si="66">SUM(B48:G48)</f>
        <v>2</v>
      </c>
      <c r="I48" s="10">
        <f>H48/$H$59</f>
        <v>4.4603033006244426E-4</v>
      </c>
      <c r="K48" s="9">
        <f t="shared" ref="K48" si="67">C48</f>
        <v>0</v>
      </c>
      <c r="L48" s="9">
        <f t="shared" ref="L48" si="68">D48</f>
        <v>2</v>
      </c>
      <c r="M48" s="8">
        <f t="shared" ref="M48" si="69">SUM(K48:L48)</f>
        <v>2</v>
      </c>
      <c r="N48" s="10">
        <f>M48/$M$59</f>
        <v>4.8157958102576449E-4</v>
      </c>
    </row>
    <row r="49" spans="1:14" x14ac:dyDescent="0.25">
      <c r="A49" s="7" t="s">
        <v>111</v>
      </c>
      <c r="B49" s="8"/>
      <c r="C49" s="9"/>
      <c r="D49" s="9">
        <v>2</v>
      </c>
      <c r="E49" s="8"/>
      <c r="F49" s="8"/>
      <c r="G49" s="8"/>
      <c r="H49" s="8">
        <f t="shared" ref="H49:H56" si="70">SUM(B49:G49)</f>
        <v>2</v>
      </c>
      <c r="I49" s="10">
        <f>H49/$H$59</f>
        <v>4.4603033006244426E-4</v>
      </c>
      <c r="K49" s="9">
        <f t="shared" ref="K49:K56" si="71">C49</f>
        <v>0</v>
      </c>
      <c r="L49" s="9">
        <f t="shared" ref="L49:L56" si="72">D49</f>
        <v>2</v>
      </c>
      <c r="M49" s="8">
        <f t="shared" ref="M49:M56" si="73">SUM(K49:L49)</f>
        <v>2</v>
      </c>
      <c r="N49" s="10">
        <f>M49/$M$59</f>
        <v>4.8157958102576449E-4</v>
      </c>
    </row>
    <row r="50" spans="1:14" x14ac:dyDescent="0.25">
      <c r="A50" s="7" t="s">
        <v>138</v>
      </c>
      <c r="B50" s="8"/>
      <c r="C50" s="9"/>
      <c r="D50" s="9">
        <v>2</v>
      </c>
      <c r="E50" s="8"/>
      <c r="F50" s="8"/>
      <c r="G50" s="8"/>
      <c r="H50" s="8">
        <f t="shared" ref="H50" si="74">SUM(B50:G50)</f>
        <v>2</v>
      </c>
      <c r="I50" s="10">
        <f>H50/$H$59</f>
        <v>4.4603033006244426E-4</v>
      </c>
      <c r="K50" s="9">
        <f t="shared" ref="K50" si="75">C50</f>
        <v>0</v>
      </c>
      <c r="L50" s="9">
        <f t="shared" ref="L50" si="76">D50</f>
        <v>2</v>
      </c>
      <c r="M50" s="8">
        <f t="shared" ref="M50" si="77">SUM(K50:L50)</f>
        <v>2</v>
      </c>
      <c r="N50" s="10">
        <f>M50/$M$59</f>
        <v>4.8157958102576449E-4</v>
      </c>
    </row>
    <row r="51" spans="1:14" x14ac:dyDescent="0.25">
      <c r="A51" s="7" t="s">
        <v>124</v>
      </c>
      <c r="B51" s="8"/>
      <c r="C51" s="9"/>
      <c r="D51" s="9">
        <v>1</v>
      </c>
      <c r="E51" s="8"/>
      <c r="F51" s="8"/>
      <c r="G51" s="8"/>
      <c r="H51" s="8">
        <f t="shared" si="70"/>
        <v>1</v>
      </c>
      <c r="I51" s="10">
        <f>H51/$H$59</f>
        <v>2.2301516503122213E-4</v>
      </c>
      <c r="K51" s="9">
        <f t="shared" si="71"/>
        <v>0</v>
      </c>
      <c r="L51" s="9">
        <f t="shared" si="72"/>
        <v>1</v>
      </c>
      <c r="M51" s="8">
        <f t="shared" si="73"/>
        <v>1</v>
      </c>
      <c r="N51" s="10">
        <f>M51/$M$59</f>
        <v>2.4078979051288225E-4</v>
      </c>
    </row>
    <row r="52" spans="1:14" x14ac:dyDescent="0.25">
      <c r="A52" s="7" t="s">
        <v>135</v>
      </c>
      <c r="B52" s="8"/>
      <c r="C52" s="9"/>
      <c r="D52" s="9"/>
      <c r="E52" s="8"/>
      <c r="F52" s="8">
        <v>1</v>
      </c>
      <c r="G52" s="8"/>
      <c r="H52" s="8">
        <f t="shared" si="70"/>
        <v>1</v>
      </c>
      <c r="I52" s="10">
        <f>H52/$H$59</f>
        <v>2.2301516503122213E-4</v>
      </c>
      <c r="K52" s="9">
        <f t="shared" si="71"/>
        <v>0</v>
      </c>
      <c r="L52" s="9">
        <f t="shared" si="72"/>
        <v>0</v>
      </c>
      <c r="M52" s="8">
        <f t="shared" si="73"/>
        <v>0</v>
      </c>
      <c r="N52" s="10">
        <f>M52/$M$59</f>
        <v>0</v>
      </c>
    </row>
    <row r="53" spans="1:14" x14ac:dyDescent="0.25">
      <c r="A53" s="7" t="s">
        <v>144</v>
      </c>
      <c r="B53" s="8"/>
      <c r="C53" s="9"/>
      <c r="D53" s="9">
        <v>1</v>
      </c>
      <c r="E53" s="8"/>
      <c r="F53" s="8"/>
      <c r="G53" s="8"/>
      <c r="H53" s="8">
        <f t="shared" si="70"/>
        <v>1</v>
      </c>
      <c r="I53" s="10">
        <f>H53/$H$59</f>
        <v>2.2301516503122213E-4</v>
      </c>
      <c r="K53" s="9">
        <f t="shared" si="71"/>
        <v>0</v>
      </c>
      <c r="L53" s="9">
        <f t="shared" si="72"/>
        <v>1</v>
      </c>
      <c r="M53" s="8">
        <f t="shared" si="73"/>
        <v>1</v>
      </c>
      <c r="N53" s="10">
        <f>M53/$M$59</f>
        <v>2.4078979051288225E-4</v>
      </c>
    </row>
    <row r="54" spans="1:14" x14ac:dyDescent="0.25">
      <c r="A54" s="7" t="s">
        <v>132</v>
      </c>
      <c r="B54" s="8"/>
      <c r="C54" s="9"/>
      <c r="D54" s="9"/>
      <c r="E54" s="8"/>
      <c r="F54" s="8">
        <v>1</v>
      </c>
      <c r="G54" s="8"/>
      <c r="H54" s="8">
        <f t="shared" si="70"/>
        <v>1</v>
      </c>
      <c r="I54" s="10">
        <f>H54/$H$59</f>
        <v>2.2301516503122213E-4</v>
      </c>
      <c r="K54" s="9">
        <f t="shared" si="71"/>
        <v>0</v>
      </c>
      <c r="L54" s="9">
        <f t="shared" si="72"/>
        <v>0</v>
      </c>
      <c r="M54" s="8">
        <f t="shared" si="73"/>
        <v>0</v>
      </c>
      <c r="N54" s="10">
        <f>M54/$M$59</f>
        <v>0</v>
      </c>
    </row>
    <row r="55" spans="1:14" x14ac:dyDescent="0.25">
      <c r="A55" s="7" t="s">
        <v>145</v>
      </c>
      <c r="B55" s="8"/>
      <c r="C55" s="9"/>
      <c r="D55" s="9">
        <v>1</v>
      </c>
      <c r="E55" s="8"/>
      <c r="F55" s="8"/>
      <c r="G55" s="8"/>
      <c r="H55" s="8">
        <f t="shared" si="70"/>
        <v>1</v>
      </c>
      <c r="I55" s="10">
        <f>H55/$H$59</f>
        <v>2.2301516503122213E-4</v>
      </c>
      <c r="K55" s="9">
        <f t="shared" si="71"/>
        <v>0</v>
      </c>
      <c r="L55" s="9">
        <f t="shared" si="72"/>
        <v>1</v>
      </c>
      <c r="M55" s="8">
        <f t="shared" si="73"/>
        <v>1</v>
      </c>
      <c r="N55" s="10">
        <f>M55/$M$59</f>
        <v>2.4078979051288225E-4</v>
      </c>
    </row>
    <row r="56" spans="1:14" x14ac:dyDescent="0.25">
      <c r="A56" s="7" t="s">
        <v>164</v>
      </c>
      <c r="B56" s="8"/>
      <c r="C56" s="9"/>
      <c r="D56" s="9"/>
      <c r="E56" s="8">
        <v>1</v>
      </c>
      <c r="F56" s="8"/>
      <c r="G56" s="8"/>
      <c r="H56" s="8">
        <f t="shared" si="70"/>
        <v>1</v>
      </c>
      <c r="I56" s="10">
        <f>H56/$H$59</f>
        <v>2.2301516503122213E-4</v>
      </c>
      <c r="K56" s="9">
        <f t="shared" si="71"/>
        <v>0</v>
      </c>
      <c r="L56" s="9">
        <f t="shared" si="72"/>
        <v>0</v>
      </c>
      <c r="M56" s="8">
        <f t="shared" si="73"/>
        <v>0</v>
      </c>
      <c r="N56" s="10">
        <f>M56/$M$59</f>
        <v>0</v>
      </c>
    </row>
    <row r="57" spans="1:14" x14ac:dyDescent="0.25">
      <c r="A57" s="7" t="s">
        <v>128</v>
      </c>
      <c r="B57" s="8"/>
      <c r="C57" s="9"/>
      <c r="D57" s="9">
        <v>1</v>
      </c>
      <c r="E57" s="8"/>
      <c r="F57" s="8"/>
      <c r="G57" s="8"/>
      <c r="H57" s="8">
        <f t="shared" ref="H57" si="78">SUM(B57:G57)</f>
        <v>1</v>
      </c>
      <c r="I57" s="10">
        <f>H57/$H$59</f>
        <v>2.2301516503122213E-4</v>
      </c>
      <c r="K57" s="9">
        <f t="shared" ref="K57" si="79">C57</f>
        <v>0</v>
      </c>
      <c r="L57" s="9">
        <f t="shared" ref="L57" si="80">D57</f>
        <v>1</v>
      </c>
      <c r="M57" s="8">
        <f t="shared" ref="M57" si="81">SUM(K57:L57)</f>
        <v>1</v>
      </c>
      <c r="N57" s="10">
        <f>M57/$M$59</f>
        <v>2.4078979051288225E-4</v>
      </c>
    </row>
    <row r="58" spans="1:14" x14ac:dyDescent="0.25">
      <c r="A58" s="7" t="s">
        <v>146</v>
      </c>
      <c r="B58" s="8"/>
      <c r="C58" s="9"/>
      <c r="D58" s="9"/>
      <c r="E58" s="8">
        <v>1</v>
      </c>
      <c r="F58" s="8"/>
      <c r="G58" s="8"/>
      <c r="H58" s="8">
        <f t="shared" ref="H58" si="82">SUM(B58:G58)</f>
        <v>1</v>
      </c>
      <c r="I58" s="10">
        <f>H58/$H$59</f>
        <v>2.2301516503122213E-4</v>
      </c>
      <c r="K58" s="9">
        <f t="shared" ref="K58" si="83">C58</f>
        <v>0</v>
      </c>
      <c r="L58" s="9">
        <f t="shared" ref="L58" si="84">D58</f>
        <v>0</v>
      </c>
      <c r="M58" s="8">
        <f t="shared" ref="M58" si="85">SUM(K58:L58)</f>
        <v>0</v>
      </c>
      <c r="N58" s="10">
        <f>M58/$M$59</f>
        <v>0</v>
      </c>
    </row>
    <row r="59" spans="1:14" x14ac:dyDescent="0.25">
      <c r="A59" s="11" t="s">
        <v>15</v>
      </c>
      <c r="B59" s="12">
        <f>SUM(B9:B58)</f>
        <v>46</v>
      </c>
      <c r="C59" s="13">
        <f>SUM(C9:C58)</f>
        <v>656</v>
      </c>
      <c r="D59" s="13">
        <f>SUM(D9:D58)</f>
        <v>3497</v>
      </c>
      <c r="E59" s="12">
        <f>SUM(E9:E58)</f>
        <v>117</v>
      </c>
      <c r="F59" s="12">
        <f>SUM(F9:F58)</f>
        <v>168</v>
      </c>
      <c r="G59" s="12">
        <f>SUM(G9:G58)</f>
        <v>0</v>
      </c>
      <c r="H59" s="12">
        <f>SUM(H9:H58)</f>
        <v>4484</v>
      </c>
      <c r="I59" s="14">
        <f>SUM(I9:I58)</f>
        <v>0.99999999999999944</v>
      </c>
      <c r="K59" s="13">
        <f>SUM(K9:K58)</f>
        <v>656</v>
      </c>
      <c r="L59" s="13">
        <f>SUM(L9:L58)</f>
        <v>3497</v>
      </c>
      <c r="M59" s="12">
        <f>SUM(M9:M58)</f>
        <v>4153</v>
      </c>
      <c r="N59" s="14">
        <f>SUM(N9:N58)</f>
        <v>1</v>
      </c>
    </row>
    <row r="61" spans="1:14" x14ac:dyDescent="0.25">
      <c r="A61" s="15" t="s">
        <v>131</v>
      </c>
    </row>
    <row r="62" spans="1:14" x14ac:dyDescent="0.25">
      <c r="A62" s="16" t="s">
        <v>162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 x14ac:dyDescent="0.2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 x14ac:dyDescent="0.25">
      <c r="A1" s="32" t="s">
        <v>1</v>
      </c>
      <c r="B1" s="32"/>
      <c r="C1" s="32"/>
      <c r="D1" s="32"/>
      <c r="E1" s="32"/>
      <c r="F1" s="32"/>
    </row>
    <row r="2" spans="1:6" x14ac:dyDescent="0.25">
      <c r="A2" s="33" t="s">
        <v>14</v>
      </c>
      <c r="B2" s="33"/>
      <c r="C2" s="33"/>
      <c r="D2" s="33"/>
      <c r="E2" s="33"/>
      <c r="F2" s="33"/>
    </row>
    <row r="3" spans="1:6" ht="18.75" x14ac:dyDescent="0.25">
      <c r="A3" s="34" t="s">
        <v>126</v>
      </c>
      <c r="B3" s="34"/>
      <c r="C3" s="34"/>
      <c r="D3" s="34"/>
      <c r="E3" s="34"/>
      <c r="F3" s="34"/>
    </row>
    <row r="4" spans="1:6" ht="17.25" x14ac:dyDescent="0.25">
      <c r="A4" s="32" t="s">
        <v>127</v>
      </c>
      <c r="B4" s="32"/>
      <c r="C4" s="32"/>
      <c r="D4" s="32"/>
      <c r="E4" s="32"/>
      <c r="F4" s="32"/>
    </row>
    <row r="5" spans="1:6" x14ac:dyDescent="0.25">
      <c r="A5" s="2"/>
      <c r="B5" s="2"/>
      <c r="C5" s="2"/>
      <c r="D5" s="2"/>
      <c r="E5" s="3"/>
    </row>
    <row r="6" spans="1:6" ht="15.75" x14ac:dyDescent="0.25">
      <c r="A6" s="35" t="s">
        <v>163</v>
      </c>
      <c r="B6" s="36"/>
      <c r="C6" s="36"/>
      <c r="D6" s="36"/>
      <c r="E6" s="36"/>
      <c r="F6" s="37"/>
    </row>
    <row r="7" spans="1:6" x14ac:dyDescent="0.25">
      <c r="B7" s="1"/>
      <c r="D7" s="4"/>
    </row>
    <row r="8" spans="1:6" ht="30" x14ac:dyDescent="0.25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 x14ac:dyDescent="0.25">
      <c r="A9" s="7" t="s">
        <v>33</v>
      </c>
      <c r="B9" s="8">
        <v>334</v>
      </c>
      <c r="C9" s="8">
        <v>1132</v>
      </c>
      <c r="D9" s="8">
        <v>370</v>
      </c>
      <c r="E9" s="8">
        <f>SUM(B9:D9)</f>
        <v>1836</v>
      </c>
      <c r="F9" s="10">
        <f t="shared" ref="F9:F40" si="0">E9/$E$59</f>
        <v>0.40945584299732379</v>
      </c>
    </row>
    <row r="10" spans="1:6" x14ac:dyDescent="0.25">
      <c r="A10" s="7" t="s">
        <v>35</v>
      </c>
      <c r="B10" s="8">
        <v>299</v>
      </c>
      <c r="C10" s="8">
        <v>813</v>
      </c>
      <c r="D10" s="8">
        <v>319</v>
      </c>
      <c r="E10" s="8">
        <f t="shared" ref="E10:E58" si="1">SUM(B10:D10)</f>
        <v>1431</v>
      </c>
      <c r="F10" s="10">
        <f t="shared" si="0"/>
        <v>0.31913470115967885</v>
      </c>
    </row>
    <row r="11" spans="1:6" x14ac:dyDescent="0.25">
      <c r="A11" s="7" t="s">
        <v>36</v>
      </c>
      <c r="B11" s="8">
        <v>49</v>
      </c>
      <c r="C11" s="8">
        <v>143</v>
      </c>
      <c r="D11" s="8">
        <v>40</v>
      </c>
      <c r="E11" s="8">
        <f t="shared" si="1"/>
        <v>232</v>
      </c>
      <c r="F11" s="10">
        <f t="shared" si="0"/>
        <v>5.1739518287243533E-2</v>
      </c>
    </row>
    <row r="12" spans="1:6" x14ac:dyDescent="0.25">
      <c r="A12" s="7" t="s">
        <v>38</v>
      </c>
      <c r="B12" s="8">
        <v>49</v>
      </c>
      <c r="C12" s="8">
        <v>78</v>
      </c>
      <c r="D12" s="8">
        <v>47</v>
      </c>
      <c r="E12" s="8">
        <f t="shared" si="1"/>
        <v>174</v>
      </c>
      <c r="F12" s="10">
        <f t="shared" si="0"/>
        <v>3.8804638715432646E-2</v>
      </c>
    </row>
    <row r="13" spans="1:6" x14ac:dyDescent="0.25">
      <c r="A13" s="7" t="s">
        <v>40</v>
      </c>
      <c r="B13" s="8">
        <v>35</v>
      </c>
      <c r="C13" s="8">
        <v>71</v>
      </c>
      <c r="D13" s="8">
        <v>36</v>
      </c>
      <c r="E13" s="8">
        <f t="shared" ref="E13:E16" si="2">SUM(B13:D13)</f>
        <v>142</v>
      </c>
      <c r="F13" s="10">
        <f t="shared" si="0"/>
        <v>3.1668153434433542E-2</v>
      </c>
    </row>
    <row r="14" spans="1:6" x14ac:dyDescent="0.25">
      <c r="A14" s="7" t="s">
        <v>45</v>
      </c>
      <c r="B14" s="8">
        <v>15</v>
      </c>
      <c r="C14" s="8">
        <v>66</v>
      </c>
      <c r="D14" s="8">
        <v>22</v>
      </c>
      <c r="E14" s="8">
        <f t="shared" si="2"/>
        <v>103</v>
      </c>
      <c r="F14" s="10">
        <f t="shared" si="0"/>
        <v>2.2970561998215878E-2</v>
      </c>
    </row>
    <row r="15" spans="1:6" x14ac:dyDescent="0.25">
      <c r="A15" s="7" t="s">
        <v>43</v>
      </c>
      <c r="B15" s="8">
        <v>11</v>
      </c>
      <c r="C15" s="8">
        <v>35</v>
      </c>
      <c r="D15" s="8">
        <v>23</v>
      </c>
      <c r="E15" s="8">
        <f t="shared" si="2"/>
        <v>69</v>
      </c>
      <c r="F15" s="10">
        <f t="shared" si="0"/>
        <v>1.5388046387154327E-2</v>
      </c>
    </row>
    <row r="16" spans="1:6" x14ac:dyDescent="0.25">
      <c r="A16" s="7" t="s">
        <v>84</v>
      </c>
      <c r="B16" s="8">
        <v>20</v>
      </c>
      <c r="C16" s="8">
        <v>28</v>
      </c>
      <c r="D16" s="8">
        <v>13</v>
      </c>
      <c r="E16" s="8">
        <f t="shared" si="2"/>
        <v>61</v>
      </c>
      <c r="F16" s="10">
        <f t="shared" si="0"/>
        <v>1.3603925066904549E-2</v>
      </c>
    </row>
    <row r="17" spans="1:6" x14ac:dyDescent="0.25">
      <c r="A17" s="7" t="s">
        <v>41</v>
      </c>
      <c r="B17" s="8">
        <v>13</v>
      </c>
      <c r="C17" s="8">
        <v>23</v>
      </c>
      <c r="D17" s="8">
        <v>20</v>
      </c>
      <c r="E17" s="8">
        <f t="shared" ref="E17" si="3">SUM(B17:D17)</f>
        <v>56</v>
      </c>
      <c r="F17" s="10">
        <f t="shared" si="0"/>
        <v>1.2488849241748439E-2</v>
      </c>
    </row>
    <row r="18" spans="1:6" x14ac:dyDescent="0.25">
      <c r="A18" s="7" t="s">
        <v>89</v>
      </c>
      <c r="B18" s="8">
        <v>19</v>
      </c>
      <c r="C18" s="8">
        <v>14</v>
      </c>
      <c r="D18" s="8">
        <v>14</v>
      </c>
      <c r="E18" s="8">
        <f t="shared" ref="E18" si="4">SUM(B18:D18)</f>
        <v>47</v>
      </c>
      <c r="F18" s="10">
        <f t="shared" si="0"/>
        <v>1.048171275646744E-2</v>
      </c>
    </row>
    <row r="19" spans="1:6" x14ac:dyDescent="0.25">
      <c r="A19" s="7" t="s">
        <v>87</v>
      </c>
      <c r="B19" s="8">
        <v>6</v>
      </c>
      <c r="C19" s="8">
        <v>15</v>
      </c>
      <c r="D19" s="8">
        <v>17</v>
      </c>
      <c r="E19" s="8">
        <f t="shared" ref="E19:E22" si="5">SUM(B19:D19)</f>
        <v>38</v>
      </c>
      <c r="F19" s="10">
        <f t="shared" si="0"/>
        <v>8.4745762711864406E-3</v>
      </c>
    </row>
    <row r="20" spans="1:6" x14ac:dyDescent="0.25">
      <c r="A20" s="7" t="s">
        <v>44</v>
      </c>
      <c r="B20" s="8">
        <v>4</v>
      </c>
      <c r="C20" s="8">
        <v>15</v>
      </c>
      <c r="D20" s="8">
        <v>16</v>
      </c>
      <c r="E20" s="8">
        <f t="shared" si="5"/>
        <v>35</v>
      </c>
      <c r="F20" s="10">
        <f t="shared" si="0"/>
        <v>7.805530776092774E-3</v>
      </c>
    </row>
    <row r="21" spans="1:6" x14ac:dyDescent="0.25">
      <c r="A21" s="7" t="s">
        <v>95</v>
      </c>
      <c r="B21" s="8"/>
      <c r="C21" s="8">
        <v>15</v>
      </c>
      <c r="D21" s="8">
        <v>10</v>
      </c>
      <c r="E21" s="8">
        <f t="shared" si="5"/>
        <v>25</v>
      </c>
      <c r="F21" s="10">
        <f t="shared" si="0"/>
        <v>5.5753791257805527E-3</v>
      </c>
    </row>
    <row r="22" spans="1:6" x14ac:dyDescent="0.25">
      <c r="A22" s="7" t="s">
        <v>96</v>
      </c>
      <c r="B22" s="8">
        <v>1</v>
      </c>
      <c r="C22" s="8">
        <v>15</v>
      </c>
      <c r="D22" s="8">
        <v>9</v>
      </c>
      <c r="E22" s="8">
        <f t="shared" si="5"/>
        <v>25</v>
      </c>
      <c r="F22" s="10">
        <f t="shared" si="0"/>
        <v>5.5753791257805527E-3</v>
      </c>
    </row>
    <row r="23" spans="1:6" x14ac:dyDescent="0.25">
      <c r="A23" s="7" t="s">
        <v>90</v>
      </c>
      <c r="B23" s="8">
        <v>12</v>
      </c>
      <c r="C23" s="8">
        <v>10</v>
      </c>
      <c r="D23" s="8">
        <v>3</v>
      </c>
      <c r="E23" s="8">
        <f t="shared" ref="E23" si="6">SUM(B23:D23)</f>
        <v>25</v>
      </c>
      <c r="F23" s="10">
        <f t="shared" si="0"/>
        <v>5.5753791257805527E-3</v>
      </c>
    </row>
    <row r="24" spans="1:6" x14ac:dyDescent="0.25">
      <c r="A24" s="7" t="s">
        <v>92</v>
      </c>
      <c r="B24" s="8">
        <v>3</v>
      </c>
      <c r="C24" s="8">
        <v>15</v>
      </c>
      <c r="D24" s="8">
        <v>6</v>
      </c>
      <c r="E24" s="8">
        <f t="shared" ref="E24:E25" si="7">SUM(B24:D24)</f>
        <v>24</v>
      </c>
      <c r="F24" s="10">
        <f t="shared" si="0"/>
        <v>5.3523639607493305E-3</v>
      </c>
    </row>
    <row r="25" spans="1:6" x14ac:dyDescent="0.25">
      <c r="A25" s="7" t="s">
        <v>108</v>
      </c>
      <c r="B25" s="8">
        <v>2</v>
      </c>
      <c r="C25" s="8">
        <v>10</v>
      </c>
      <c r="D25" s="8">
        <v>4</v>
      </c>
      <c r="E25" s="8">
        <f t="shared" si="7"/>
        <v>16</v>
      </c>
      <c r="F25" s="10">
        <f t="shared" si="0"/>
        <v>3.5682426404995541E-3</v>
      </c>
    </row>
    <row r="26" spans="1:6" x14ac:dyDescent="0.25">
      <c r="A26" s="7" t="s">
        <v>93</v>
      </c>
      <c r="B26" s="8">
        <v>2</v>
      </c>
      <c r="C26" s="8">
        <v>6</v>
      </c>
      <c r="D26" s="8">
        <v>7</v>
      </c>
      <c r="E26" s="8">
        <f t="shared" si="1"/>
        <v>15</v>
      </c>
      <c r="F26" s="10">
        <f t="shared" si="0"/>
        <v>3.3452274754683319E-3</v>
      </c>
    </row>
    <row r="27" spans="1:6" x14ac:dyDescent="0.25">
      <c r="A27" s="7" t="s">
        <v>99</v>
      </c>
      <c r="B27" s="8">
        <v>5</v>
      </c>
      <c r="C27" s="8">
        <v>5</v>
      </c>
      <c r="D27" s="8">
        <v>5</v>
      </c>
      <c r="E27" s="8">
        <f t="shared" si="1"/>
        <v>15</v>
      </c>
      <c r="F27" s="10">
        <f t="shared" si="0"/>
        <v>3.3452274754683319E-3</v>
      </c>
    </row>
    <row r="28" spans="1:6" x14ac:dyDescent="0.25">
      <c r="A28" s="7" t="s">
        <v>110</v>
      </c>
      <c r="B28" s="8">
        <v>5</v>
      </c>
      <c r="C28" s="8">
        <v>6</v>
      </c>
      <c r="D28" s="8"/>
      <c r="E28" s="8">
        <f t="shared" si="1"/>
        <v>11</v>
      </c>
      <c r="F28" s="10">
        <f t="shared" si="0"/>
        <v>2.4531668153434435E-3</v>
      </c>
    </row>
    <row r="29" spans="1:6" x14ac:dyDescent="0.25">
      <c r="A29" s="7" t="s">
        <v>91</v>
      </c>
      <c r="B29" s="8">
        <v>1</v>
      </c>
      <c r="C29" s="8">
        <v>7</v>
      </c>
      <c r="D29" s="8">
        <v>2</v>
      </c>
      <c r="E29" s="8">
        <f t="shared" si="1"/>
        <v>10</v>
      </c>
      <c r="F29" s="10">
        <f t="shared" si="0"/>
        <v>2.2301516503122213E-3</v>
      </c>
    </row>
    <row r="30" spans="1:6" x14ac:dyDescent="0.25">
      <c r="A30" s="7" t="s">
        <v>94</v>
      </c>
      <c r="B30" s="8">
        <v>2</v>
      </c>
      <c r="C30" s="8">
        <v>4</v>
      </c>
      <c r="D30" s="8">
        <v>3</v>
      </c>
      <c r="E30" s="8">
        <f t="shared" si="1"/>
        <v>9</v>
      </c>
      <c r="F30" s="10">
        <f t="shared" si="0"/>
        <v>2.0071364852809991E-3</v>
      </c>
    </row>
    <row r="31" spans="1:6" x14ac:dyDescent="0.25">
      <c r="A31" s="7" t="s">
        <v>88</v>
      </c>
      <c r="B31" s="8">
        <v>3</v>
      </c>
      <c r="C31" s="8">
        <v>4</v>
      </c>
      <c r="D31" s="8"/>
      <c r="E31" s="8">
        <f t="shared" si="1"/>
        <v>7</v>
      </c>
      <c r="F31" s="10">
        <f t="shared" si="0"/>
        <v>1.5611061552185548E-3</v>
      </c>
    </row>
    <row r="32" spans="1:6" x14ac:dyDescent="0.25">
      <c r="A32" s="7" t="s">
        <v>102</v>
      </c>
      <c r="B32" s="8">
        <v>3</v>
      </c>
      <c r="C32" s="8">
        <v>4</v>
      </c>
      <c r="D32" s="8"/>
      <c r="E32" s="8">
        <f t="shared" si="1"/>
        <v>7</v>
      </c>
      <c r="F32" s="10">
        <f t="shared" si="0"/>
        <v>1.5611061552185548E-3</v>
      </c>
    </row>
    <row r="33" spans="1:6" x14ac:dyDescent="0.25">
      <c r="A33" s="7" t="s">
        <v>105</v>
      </c>
      <c r="B33" s="8"/>
      <c r="C33" s="8">
        <v>5</v>
      </c>
      <c r="D33" s="8">
        <v>1</v>
      </c>
      <c r="E33" s="8">
        <f t="shared" si="1"/>
        <v>6</v>
      </c>
      <c r="F33" s="10">
        <f t="shared" si="0"/>
        <v>1.3380909901873326E-3</v>
      </c>
    </row>
    <row r="34" spans="1:6" x14ac:dyDescent="0.25">
      <c r="A34" s="7" t="s">
        <v>98</v>
      </c>
      <c r="B34" s="8">
        <v>3</v>
      </c>
      <c r="C34" s="8">
        <v>3</v>
      </c>
      <c r="D34" s="8"/>
      <c r="E34" s="8">
        <f t="shared" si="1"/>
        <v>6</v>
      </c>
      <c r="F34" s="10">
        <f t="shared" si="0"/>
        <v>1.3380909901873326E-3</v>
      </c>
    </row>
    <row r="35" spans="1:6" x14ac:dyDescent="0.25">
      <c r="A35" s="7" t="s">
        <v>104</v>
      </c>
      <c r="B35" s="8"/>
      <c r="C35" s="8">
        <v>5</v>
      </c>
      <c r="D35" s="8">
        <v>1</v>
      </c>
      <c r="E35" s="8">
        <f t="shared" si="1"/>
        <v>6</v>
      </c>
      <c r="F35" s="10">
        <f t="shared" si="0"/>
        <v>1.3380909901873326E-3</v>
      </c>
    </row>
    <row r="36" spans="1:6" x14ac:dyDescent="0.25">
      <c r="A36" s="7" t="s">
        <v>103</v>
      </c>
      <c r="B36" s="8">
        <v>2</v>
      </c>
      <c r="C36" s="8">
        <v>1</v>
      </c>
      <c r="D36" s="8">
        <v>2</v>
      </c>
      <c r="E36" s="8">
        <f t="shared" si="1"/>
        <v>5</v>
      </c>
      <c r="F36" s="10">
        <f t="shared" si="0"/>
        <v>1.1150758251561106E-3</v>
      </c>
    </row>
    <row r="37" spans="1:6" x14ac:dyDescent="0.25">
      <c r="A37" s="7" t="s">
        <v>118</v>
      </c>
      <c r="B37" s="8">
        <v>1</v>
      </c>
      <c r="C37" s="8">
        <v>3</v>
      </c>
      <c r="D37" s="8"/>
      <c r="E37" s="8">
        <f t="shared" si="1"/>
        <v>4</v>
      </c>
      <c r="F37" s="10">
        <f t="shared" si="0"/>
        <v>8.9206066012488853E-4</v>
      </c>
    </row>
    <row r="38" spans="1:6" x14ac:dyDescent="0.25">
      <c r="A38" s="7" t="s">
        <v>100</v>
      </c>
      <c r="B38" s="8">
        <v>2</v>
      </c>
      <c r="C38" s="8">
        <v>1</v>
      </c>
      <c r="D38" s="8">
        <v>1</v>
      </c>
      <c r="E38" s="8">
        <f t="shared" si="1"/>
        <v>4</v>
      </c>
      <c r="F38" s="10">
        <f t="shared" si="0"/>
        <v>8.9206066012488853E-4</v>
      </c>
    </row>
    <row r="39" spans="1:6" x14ac:dyDescent="0.25">
      <c r="A39" s="7" t="s">
        <v>107</v>
      </c>
      <c r="B39" s="8">
        <v>3</v>
      </c>
      <c r="C39" s="8">
        <v>1</v>
      </c>
      <c r="D39" s="8"/>
      <c r="E39" s="8">
        <f t="shared" si="1"/>
        <v>4</v>
      </c>
      <c r="F39" s="10">
        <f t="shared" si="0"/>
        <v>8.9206066012488853E-4</v>
      </c>
    </row>
    <row r="40" spans="1:6" x14ac:dyDescent="0.25">
      <c r="A40" s="7" t="s">
        <v>106</v>
      </c>
      <c r="B40" s="8"/>
      <c r="C40" s="8"/>
      <c r="D40" s="8">
        <v>4</v>
      </c>
      <c r="E40" s="8">
        <f t="shared" si="1"/>
        <v>4</v>
      </c>
      <c r="F40" s="10">
        <f t="shared" si="0"/>
        <v>8.9206066012488853E-4</v>
      </c>
    </row>
    <row r="41" spans="1:6" x14ac:dyDescent="0.25">
      <c r="A41" s="7" t="s">
        <v>125</v>
      </c>
      <c r="B41" s="8"/>
      <c r="C41" s="8">
        <v>2</v>
      </c>
      <c r="D41" s="8">
        <v>1</v>
      </c>
      <c r="E41" s="8">
        <f t="shared" si="1"/>
        <v>3</v>
      </c>
      <c r="F41" s="10">
        <f>E41/$E$59</f>
        <v>6.6904549509366632E-4</v>
      </c>
    </row>
    <row r="42" spans="1:6" x14ac:dyDescent="0.25">
      <c r="A42" s="7" t="s">
        <v>97</v>
      </c>
      <c r="B42" s="8"/>
      <c r="C42" s="8">
        <v>2</v>
      </c>
      <c r="D42" s="8">
        <v>1</v>
      </c>
      <c r="E42" s="8">
        <f t="shared" si="1"/>
        <v>3</v>
      </c>
      <c r="F42" s="10">
        <f>E42/$E$59</f>
        <v>6.6904549509366632E-4</v>
      </c>
    </row>
    <row r="43" spans="1:6" x14ac:dyDescent="0.25">
      <c r="A43" s="7" t="s">
        <v>109</v>
      </c>
      <c r="B43" s="8"/>
      <c r="C43" s="8">
        <v>1</v>
      </c>
      <c r="D43" s="8">
        <v>2</v>
      </c>
      <c r="E43" s="8">
        <f t="shared" si="1"/>
        <v>3</v>
      </c>
      <c r="F43" s="10">
        <f>E43/$E$59</f>
        <v>6.6904549509366632E-4</v>
      </c>
    </row>
    <row r="44" spans="1:6" x14ac:dyDescent="0.25">
      <c r="A44" s="7" t="s">
        <v>130</v>
      </c>
      <c r="B44" s="8">
        <v>1</v>
      </c>
      <c r="C44" s="8">
        <v>2</v>
      </c>
      <c r="D44" s="8"/>
      <c r="E44" s="8">
        <f t="shared" si="1"/>
        <v>3</v>
      </c>
      <c r="F44" s="10">
        <f>E44/$E$59</f>
        <v>6.6904549509366632E-4</v>
      </c>
    </row>
    <row r="45" spans="1:6" x14ac:dyDescent="0.25">
      <c r="A45" s="7" t="s">
        <v>129</v>
      </c>
      <c r="B45" s="8"/>
      <c r="C45" s="8">
        <v>1</v>
      </c>
      <c r="D45" s="8">
        <v>1</v>
      </c>
      <c r="E45" s="8">
        <f t="shared" si="1"/>
        <v>2</v>
      </c>
      <c r="F45" s="10">
        <f>E45/$E$59</f>
        <v>4.4603033006244426E-4</v>
      </c>
    </row>
    <row r="46" spans="1:6" x14ac:dyDescent="0.25">
      <c r="A46" s="7" t="s">
        <v>101</v>
      </c>
      <c r="B46" s="8">
        <v>1</v>
      </c>
      <c r="C46" s="8"/>
      <c r="D46" s="8">
        <v>1</v>
      </c>
      <c r="E46" s="8">
        <f t="shared" si="1"/>
        <v>2</v>
      </c>
      <c r="F46" s="10">
        <f>E46/$E$59</f>
        <v>4.4603033006244426E-4</v>
      </c>
    </row>
    <row r="47" spans="1:6" x14ac:dyDescent="0.25">
      <c r="A47" s="7" t="s">
        <v>139</v>
      </c>
      <c r="B47" s="8"/>
      <c r="C47" s="8">
        <v>2</v>
      </c>
      <c r="D47" s="8"/>
      <c r="E47" s="8">
        <f t="shared" si="1"/>
        <v>2</v>
      </c>
      <c r="F47" s="10">
        <f>E47/$E$59</f>
        <v>4.4603033006244426E-4</v>
      </c>
    </row>
    <row r="48" spans="1:6" x14ac:dyDescent="0.25">
      <c r="A48" s="7" t="s">
        <v>143</v>
      </c>
      <c r="B48" s="8"/>
      <c r="C48" s="8">
        <v>2</v>
      </c>
      <c r="D48" s="8"/>
      <c r="E48" s="8">
        <f t="shared" si="1"/>
        <v>2</v>
      </c>
      <c r="F48" s="10">
        <f>E48/$E$59</f>
        <v>4.4603033006244426E-4</v>
      </c>
    </row>
    <row r="49" spans="1:6" x14ac:dyDescent="0.25">
      <c r="A49" s="7" t="s">
        <v>111</v>
      </c>
      <c r="B49" s="8">
        <v>2</v>
      </c>
      <c r="C49" s="8"/>
      <c r="D49" s="8"/>
      <c r="E49" s="8">
        <f t="shared" si="1"/>
        <v>2</v>
      </c>
      <c r="F49" s="10">
        <f>E49/$E$59</f>
        <v>4.4603033006244426E-4</v>
      </c>
    </row>
    <row r="50" spans="1:6" x14ac:dyDescent="0.25">
      <c r="A50" s="7" t="s">
        <v>138</v>
      </c>
      <c r="B50" s="8">
        <v>1</v>
      </c>
      <c r="C50" s="8">
        <v>1</v>
      </c>
      <c r="D50" s="8"/>
      <c r="E50" s="8">
        <f t="shared" si="1"/>
        <v>2</v>
      </c>
      <c r="F50" s="10">
        <f>E50/$E$59</f>
        <v>4.4603033006244426E-4</v>
      </c>
    </row>
    <row r="51" spans="1:6" x14ac:dyDescent="0.25">
      <c r="A51" s="7" t="s">
        <v>124</v>
      </c>
      <c r="B51" s="8"/>
      <c r="C51" s="8"/>
      <c r="D51" s="8">
        <v>1</v>
      </c>
      <c r="E51" s="8">
        <f t="shared" si="1"/>
        <v>1</v>
      </c>
      <c r="F51" s="10">
        <f>E51/$E$59</f>
        <v>2.2301516503122213E-4</v>
      </c>
    </row>
    <row r="52" spans="1:6" x14ac:dyDescent="0.25">
      <c r="A52" s="7" t="s">
        <v>135</v>
      </c>
      <c r="B52" s="8"/>
      <c r="C52" s="8"/>
      <c r="D52" s="8">
        <v>1</v>
      </c>
      <c r="E52" s="8">
        <f t="shared" si="1"/>
        <v>1</v>
      </c>
      <c r="F52" s="10">
        <f>E52/$E$59</f>
        <v>2.2301516503122213E-4</v>
      </c>
    </row>
    <row r="53" spans="1:6" x14ac:dyDescent="0.25">
      <c r="A53" s="7" t="s">
        <v>144</v>
      </c>
      <c r="B53" s="8"/>
      <c r="C53" s="8">
        <v>1</v>
      </c>
      <c r="D53" s="8"/>
      <c r="E53" s="8">
        <f t="shared" si="1"/>
        <v>1</v>
      </c>
      <c r="F53" s="10">
        <f>E53/$E$59</f>
        <v>2.2301516503122213E-4</v>
      </c>
    </row>
    <row r="54" spans="1:6" x14ac:dyDescent="0.25">
      <c r="A54" s="7" t="s">
        <v>132</v>
      </c>
      <c r="B54" s="8"/>
      <c r="C54" s="8"/>
      <c r="D54" s="8">
        <v>1</v>
      </c>
      <c r="E54" s="8">
        <f t="shared" si="1"/>
        <v>1</v>
      </c>
      <c r="F54" s="10">
        <f>E54/$E$59</f>
        <v>2.2301516503122213E-4</v>
      </c>
    </row>
    <row r="55" spans="1:6" x14ac:dyDescent="0.25">
      <c r="A55" s="7" t="s">
        <v>145</v>
      </c>
      <c r="B55" s="8"/>
      <c r="C55" s="8"/>
      <c r="D55" s="8">
        <v>1</v>
      </c>
      <c r="E55" s="8">
        <f t="shared" si="1"/>
        <v>1</v>
      </c>
      <c r="F55" s="10">
        <f>E55/$E$59</f>
        <v>2.2301516503122213E-4</v>
      </c>
    </row>
    <row r="56" spans="1:6" x14ac:dyDescent="0.25">
      <c r="A56" s="7" t="s">
        <v>164</v>
      </c>
      <c r="B56" s="8">
        <v>1</v>
      </c>
      <c r="C56" s="8"/>
      <c r="D56" s="8"/>
      <c r="E56" s="8">
        <f t="shared" si="1"/>
        <v>1</v>
      </c>
      <c r="F56" s="10">
        <f>E56/$E$59</f>
        <v>2.2301516503122213E-4</v>
      </c>
    </row>
    <row r="57" spans="1:6" x14ac:dyDescent="0.25">
      <c r="A57" s="7" t="s">
        <v>128</v>
      </c>
      <c r="B57" s="8"/>
      <c r="C57" s="8"/>
      <c r="D57" s="8">
        <v>1</v>
      </c>
      <c r="E57" s="8">
        <f t="shared" si="1"/>
        <v>1</v>
      </c>
      <c r="F57" s="10">
        <f>E57/$E$59</f>
        <v>2.2301516503122213E-4</v>
      </c>
    </row>
    <row r="58" spans="1:6" x14ac:dyDescent="0.25">
      <c r="A58" s="7" t="s">
        <v>146</v>
      </c>
      <c r="B58" s="8">
        <v>1</v>
      </c>
      <c r="C58" s="8"/>
      <c r="D58" s="8"/>
      <c r="E58" s="8">
        <f t="shared" si="1"/>
        <v>1</v>
      </c>
      <c r="F58" s="10">
        <f>E58/$E$59</f>
        <v>2.2301516503122213E-4</v>
      </c>
    </row>
    <row r="59" spans="1:6" x14ac:dyDescent="0.25">
      <c r="A59" s="11" t="s">
        <v>15</v>
      </c>
      <c r="B59" s="12">
        <f>SUM(B9:B58)</f>
        <v>911</v>
      </c>
      <c r="C59" s="12">
        <f>SUM(C9:C58)</f>
        <v>2567</v>
      </c>
      <c r="D59" s="12">
        <f>SUM(D9:D58)</f>
        <v>1006</v>
      </c>
      <c r="E59" s="12">
        <f>SUM(E9:E58)</f>
        <v>4484</v>
      </c>
      <c r="F59" s="14">
        <f>SUM(F9:F58)</f>
        <v>0.99999999999999944</v>
      </c>
    </row>
    <row r="60" spans="1:6" s="4" customFormat="1" x14ac:dyDescent="0.25">
      <c r="B60" s="17"/>
      <c r="C60" s="17"/>
      <c r="D60" s="17"/>
      <c r="E60" s="17"/>
    </row>
    <row r="61" spans="1:6" x14ac:dyDescent="0.25">
      <c r="A61" s="15" t="s">
        <v>131</v>
      </c>
      <c r="B61" s="18"/>
      <c r="C61" s="18"/>
      <c r="D61" s="18"/>
      <c r="E61" s="18"/>
    </row>
    <row r="62" spans="1:6" x14ac:dyDescent="0.25">
      <c r="A62" s="16" t="s">
        <v>162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2025-05-30T14:35:13Z</dcterms:modified>
</cp:coreProperties>
</file>