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0F4016E4-A4EB-4BAA-AC24-419FE02CB82F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Etária'!$A$7:$F$59</definedName>
    <definedName name="_xlnm.Print_Titles" localSheetId="1">'Atos Infracionais por Artigo'!$1:$7</definedName>
  </definedNames>
  <calcPr calcId="191029"/>
</workbook>
</file>

<file path=xl/calcChain.xml><?xml version="1.0" encoding="utf-8"?>
<calcChain xmlns="http://schemas.openxmlformats.org/spreadsheetml/2006/main">
  <c r="E12" i="9" l="1"/>
  <c r="L13" i="8"/>
  <c r="K13" i="8"/>
  <c r="H13" i="8"/>
  <c r="B59" i="8"/>
  <c r="C59" i="8"/>
  <c r="L16" i="8"/>
  <c r="K16" i="8"/>
  <c r="H16" i="8"/>
  <c r="E43" i="9"/>
  <c r="E13" i="9"/>
  <c r="L14" i="8"/>
  <c r="K14" i="8"/>
  <c r="H14" i="8"/>
  <c r="E14" i="9"/>
  <c r="L18" i="8"/>
  <c r="K18" i="8"/>
  <c r="H18" i="8"/>
  <c r="L22" i="8"/>
  <c r="K22" i="8"/>
  <c r="H22" i="8"/>
  <c r="E15" i="9"/>
  <c r="B59" i="9"/>
  <c r="C59" i="9"/>
  <c r="D59" i="9"/>
  <c r="M13" i="8" l="1"/>
  <c r="M16" i="8"/>
  <c r="M14" i="8"/>
  <c r="M18" i="8"/>
  <c r="M22" i="8"/>
  <c r="E19" i="9"/>
  <c r="L12" i="8"/>
  <c r="K12" i="8"/>
  <c r="H12" i="8"/>
  <c r="L15" i="8"/>
  <c r="K15" i="8"/>
  <c r="H15" i="8"/>
  <c r="M15" i="8" l="1"/>
  <c r="M12" i="8"/>
  <c r="E17" i="9"/>
  <c r="L24" i="8"/>
  <c r="K24" i="8"/>
  <c r="H24" i="8"/>
  <c r="M24" i="8" l="1"/>
  <c r="E18" i="9"/>
  <c r="H20" i="8"/>
  <c r="K20" i="8"/>
  <c r="L20" i="8"/>
  <c r="M20" i="8" l="1"/>
  <c r="E23" i="9"/>
  <c r="E22" i="9"/>
  <c r="L21" i="8"/>
  <c r="K21" i="8"/>
  <c r="H21" i="8"/>
  <c r="L19" i="8"/>
  <c r="K19" i="8"/>
  <c r="H19" i="8"/>
  <c r="M19" i="8" l="1"/>
  <c r="M21" i="8"/>
  <c r="E20" i="9"/>
  <c r="L25" i="8"/>
  <c r="K25" i="8"/>
  <c r="H25" i="8"/>
  <c r="M25" i="8" l="1"/>
  <c r="E33" i="9"/>
  <c r="E32" i="9"/>
  <c r="L29" i="8"/>
  <c r="K29" i="8"/>
  <c r="H29" i="8"/>
  <c r="L28" i="8"/>
  <c r="K28" i="8"/>
  <c r="H28" i="8"/>
  <c r="M29" i="8" l="1"/>
  <c r="M28" i="8"/>
  <c r="E24" i="9" l="1"/>
  <c r="E21" i="9"/>
  <c r="L34" i="8"/>
  <c r="K34" i="8"/>
  <c r="H34" i="8"/>
  <c r="L33" i="8"/>
  <c r="K33" i="8"/>
  <c r="H33" i="8"/>
  <c r="M34" i="8" l="1"/>
  <c r="M33" i="8"/>
  <c r="E29" i="9" l="1"/>
  <c r="E28" i="9"/>
  <c r="L26" i="8"/>
  <c r="K26" i="8"/>
  <c r="H26" i="8"/>
  <c r="L23" i="8"/>
  <c r="K23" i="8"/>
  <c r="H23" i="8"/>
  <c r="M26" i="8" l="1"/>
  <c r="M23" i="8"/>
  <c r="E35" i="9"/>
  <c r="E34" i="9"/>
  <c r="L31" i="8"/>
  <c r="K31" i="8"/>
  <c r="H31" i="8"/>
  <c r="L30" i="8"/>
  <c r="K30" i="8"/>
  <c r="H30" i="8"/>
  <c r="L27" i="8"/>
  <c r="K27" i="8"/>
  <c r="H27" i="8"/>
  <c r="M31" i="8" l="1"/>
  <c r="M27" i="8"/>
  <c r="M30" i="8"/>
  <c r="E31" i="9"/>
  <c r="E36" i="9"/>
  <c r="L36" i="8"/>
  <c r="K36" i="8"/>
  <c r="H36" i="8"/>
  <c r="L35" i="8"/>
  <c r="K35" i="8"/>
  <c r="H35" i="8"/>
  <c r="M35" i="8" l="1"/>
  <c r="M36" i="8"/>
  <c r="E11" i="9"/>
  <c r="L32" i="8"/>
  <c r="K32" i="8"/>
  <c r="H32" i="8"/>
  <c r="M32" i="8" l="1"/>
  <c r="E27" i="9"/>
  <c r="L17" i="8"/>
  <c r="K17" i="8"/>
  <c r="H17" i="8"/>
  <c r="M17" i="8" l="1"/>
  <c r="E30" i="9"/>
  <c r="E26" i="9"/>
  <c r="L38" i="8"/>
  <c r="K38" i="8"/>
  <c r="H38" i="8"/>
  <c r="L37" i="8"/>
  <c r="K37" i="8"/>
  <c r="H37" i="8"/>
  <c r="M38" i="8" l="1"/>
  <c r="M37" i="8"/>
  <c r="E45" i="9"/>
  <c r="E44" i="9"/>
  <c r="L11" i="8"/>
  <c r="K11" i="8"/>
  <c r="H11" i="8"/>
  <c r="M11" i="8" l="1"/>
  <c r="E37" i="9"/>
  <c r="E25" i="9"/>
  <c r="E16" i="9"/>
  <c r="E10" i="9"/>
  <c r="L39" i="8"/>
  <c r="K39" i="8"/>
  <c r="H39" i="8"/>
  <c r="L44" i="8"/>
  <c r="K44" i="8"/>
  <c r="H44" i="8"/>
  <c r="L43" i="8"/>
  <c r="K43" i="8"/>
  <c r="H43" i="8"/>
  <c r="M43" i="8" l="1"/>
  <c r="M44" i="8"/>
  <c r="M39" i="8"/>
  <c r="L54" i="8"/>
  <c r="K54" i="8"/>
  <c r="H54" i="8"/>
  <c r="L53" i="8"/>
  <c r="K53" i="8"/>
  <c r="H53" i="8"/>
  <c r="L52" i="8"/>
  <c r="K52" i="8"/>
  <c r="H52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E48" i="9"/>
  <c r="E47" i="9"/>
  <c r="E46" i="9"/>
  <c r="E42" i="9"/>
  <c r="E41" i="9"/>
  <c r="M46" i="8" l="1"/>
  <c r="M53" i="8"/>
  <c r="M51" i="8"/>
  <c r="M47" i="8"/>
  <c r="M50" i="8"/>
  <c r="M49" i="8"/>
  <c r="M54" i="8"/>
  <c r="M48" i="8"/>
  <c r="M52" i="8"/>
  <c r="E50" i="9"/>
  <c r="L55" i="8"/>
  <c r="K55" i="8"/>
  <c r="H55" i="8"/>
  <c r="M55" i="8" l="1"/>
  <c r="E54" i="9"/>
  <c r="L58" i="8"/>
  <c r="K58" i="8"/>
  <c r="H58" i="8"/>
  <c r="M58" i="8" l="1"/>
  <c r="E52" i="9"/>
  <c r="E51" i="9"/>
  <c r="E49" i="9"/>
  <c r="E40" i="9"/>
  <c r="L56" i="8" l="1"/>
  <c r="K56" i="8"/>
  <c r="H56" i="8"/>
  <c r="L45" i="8"/>
  <c r="K45" i="8"/>
  <c r="H45" i="8"/>
  <c r="M56" i="8" l="1"/>
  <c r="M45" i="8"/>
  <c r="E53" i="9"/>
  <c r="L42" i="8"/>
  <c r="K42" i="8"/>
  <c r="H42" i="8"/>
  <c r="M42" i="8" l="1"/>
  <c r="L57" i="8"/>
  <c r="K57" i="8"/>
  <c r="H57" i="8"/>
  <c r="E56" i="9"/>
  <c r="E57" i="9"/>
  <c r="M57" i="8" l="1"/>
  <c r="E58" i="9"/>
  <c r="E55" i="9" l="1"/>
  <c r="E39" i="9"/>
  <c r="E38" i="9"/>
  <c r="E9" i="9"/>
  <c r="E8" i="9"/>
  <c r="L41" i="8" l="1"/>
  <c r="K41" i="8"/>
  <c r="L40" i="8"/>
  <c r="K40" i="8"/>
  <c r="L10" i="8"/>
  <c r="K10" i="8"/>
  <c r="L9" i="8"/>
  <c r="K9" i="8"/>
  <c r="H41" i="8"/>
  <c r="H40" i="8"/>
  <c r="H10" i="8"/>
  <c r="H9" i="8"/>
  <c r="M10" i="8" l="1"/>
  <c r="M41" i="8"/>
  <c r="M9" i="8"/>
  <c r="M40" i="8"/>
  <c r="D59" i="8" l="1"/>
  <c r="E59" i="8"/>
  <c r="F59" i="8"/>
  <c r="G59" i="8"/>
  <c r="L8" i="8" l="1"/>
  <c r="K8" i="8"/>
  <c r="H8" i="8"/>
  <c r="K59" i="8" l="1"/>
  <c r="L59" i="8"/>
  <c r="H59" i="8"/>
  <c r="M8" i="8"/>
  <c r="E59" i="9"/>
  <c r="F12" i="9" s="1"/>
  <c r="I16" i="8" l="1"/>
  <c r="I13" i="8"/>
  <c r="F13" i="9"/>
  <c r="F43" i="9"/>
  <c r="I18" i="8"/>
  <c r="I14" i="8"/>
  <c r="F15" i="9"/>
  <c r="F14" i="9"/>
  <c r="I12" i="8"/>
  <c r="I22" i="8"/>
  <c r="F17" i="9"/>
  <c r="F19" i="9"/>
  <c r="I24" i="8"/>
  <c r="I15" i="8"/>
  <c r="F23" i="9"/>
  <c r="F18" i="9"/>
  <c r="I21" i="8"/>
  <c r="I20" i="8"/>
  <c r="F20" i="9"/>
  <c r="F22" i="9"/>
  <c r="I25" i="8"/>
  <c r="I19" i="8"/>
  <c r="F32" i="9"/>
  <c r="F33" i="9"/>
  <c r="I28" i="8"/>
  <c r="I29" i="8"/>
  <c r="F21" i="9"/>
  <c r="F24" i="9"/>
  <c r="I33" i="8"/>
  <c r="I34" i="8"/>
  <c r="F28" i="9"/>
  <c r="F29" i="9"/>
  <c r="I23" i="8"/>
  <c r="I26" i="8"/>
  <c r="F34" i="9"/>
  <c r="F35" i="9"/>
  <c r="I30" i="8"/>
  <c r="I31" i="8"/>
  <c r="I36" i="8"/>
  <c r="I27" i="8"/>
  <c r="F36" i="9"/>
  <c r="F31" i="9"/>
  <c r="I32" i="8"/>
  <c r="I35" i="8"/>
  <c r="F27" i="9"/>
  <c r="F11" i="9"/>
  <c r="I38" i="8"/>
  <c r="I17" i="8"/>
  <c r="F26" i="9"/>
  <c r="F30" i="9"/>
  <c r="I37" i="8"/>
  <c r="F44" i="9"/>
  <c r="F45" i="9"/>
  <c r="I39" i="8"/>
  <c r="I11" i="8"/>
  <c r="F10" i="9"/>
  <c r="F16" i="9"/>
  <c r="F25" i="9"/>
  <c r="F37" i="9"/>
  <c r="I43" i="8"/>
  <c r="I44" i="8"/>
  <c r="I47" i="8"/>
  <c r="I46" i="8"/>
  <c r="I54" i="8"/>
  <c r="I52" i="8"/>
  <c r="I50" i="8"/>
  <c r="I48" i="8"/>
  <c r="I53" i="8"/>
  <c r="I51" i="8"/>
  <c r="I49" i="8"/>
  <c r="F42" i="9"/>
  <c r="F48" i="9"/>
  <c r="F46" i="9"/>
  <c r="F47" i="9"/>
  <c r="F41" i="9"/>
  <c r="F54" i="9"/>
  <c r="F50" i="9"/>
  <c r="I58" i="8"/>
  <c r="I55" i="8"/>
  <c r="F53" i="9"/>
  <c r="F51" i="9"/>
  <c r="F52" i="9"/>
  <c r="F40" i="9"/>
  <c r="F49" i="9"/>
  <c r="I45" i="8"/>
  <c r="I56" i="8"/>
  <c r="I57" i="8"/>
  <c r="I42" i="8"/>
  <c r="F57" i="9"/>
  <c r="F56" i="9"/>
  <c r="F58" i="9"/>
  <c r="I9" i="8"/>
  <c r="I40" i="8"/>
  <c r="I10" i="8"/>
  <c r="I41" i="8"/>
  <c r="M59" i="8"/>
  <c r="F38" i="9"/>
  <c r="I8" i="8"/>
  <c r="F39" i="9"/>
  <c r="F9" i="9"/>
  <c r="F8" i="9"/>
  <c r="F55" i="9"/>
  <c r="N16" i="8" l="1"/>
  <c r="N13" i="8"/>
  <c r="N18" i="8"/>
  <c r="N14" i="8"/>
  <c r="N12" i="8"/>
  <c r="N22" i="8"/>
  <c r="N24" i="8"/>
  <c r="N15" i="8"/>
  <c r="N21" i="8"/>
  <c r="N20" i="8"/>
  <c r="N25" i="8"/>
  <c r="N19" i="8"/>
  <c r="N28" i="8"/>
  <c r="N29" i="8"/>
  <c r="N33" i="8"/>
  <c r="N34" i="8"/>
  <c r="N23" i="8"/>
  <c r="N26" i="8"/>
  <c r="N30" i="8"/>
  <c r="N31" i="8"/>
  <c r="N36" i="8"/>
  <c r="N27" i="8"/>
  <c r="N32" i="8"/>
  <c r="N35" i="8"/>
  <c r="N38" i="8"/>
  <c r="N17" i="8"/>
  <c r="N37" i="8"/>
  <c r="N39" i="8"/>
  <c r="N11" i="8"/>
  <c r="N43" i="8"/>
  <c r="N44" i="8"/>
  <c r="N48" i="8"/>
  <c r="N46" i="8"/>
  <c r="N54" i="8"/>
  <c r="N52" i="8"/>
  <c r="N50" i="8"/>
  <c r="N51" i="8"/>
  <c r="N49" i="8"/>
  <c r="N47" i="8"/>
  <c r="N53" i="8"/>
  <c r="N58" i="8"/>
  <c r="N55" i="8"/>
  <c r="N45" i="8"/>
  <c r="N56" i="8"/>
  <c r="N57" i="8"/>
  <c r="N42" i="8"/>
  <c r="N9" i="8"/>
  <c r="N40" i="8"/>
  <c r="N41" i="8"/>
  <c r="N10" i="8"/>
  <c r="I59" i="8"/>
  <c r="F59" i="9"/>
  <c r="N8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<sst xmlns="http://schemas.openxmlformats.org/spreadsheetml/2006/main" count="260" uniqueCount="168">
  <si>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</si>
  <si>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</si>
  <si>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</si>
  <si>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</si>
  <si>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</si>
  <si>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</si>
  <si>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</si>
  <si>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</si>
  <si>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</si>
  <si>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</si>
  <si>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</si>
  <si>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</si>
  <si>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</si>
  <si>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</si>
  <si>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</si>
  <si>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</si>
  <si>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</si>
  <si>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</si>
  <si>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</si>
  <si>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</si>
  <si>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</si>
  <si>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</si>
  <si>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</si>
  <si>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</si>
  <si>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</si>
  <si>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</si>
  <si>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</si>
  <si>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</si>
  <si>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</si>
  <si>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</si>
  <si>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</si>
  <si>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</si>
  <si>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</si>
  <si>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</si>
  <si>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</si>
  <si>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</si>
  <si>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</si>
  <si>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</si>
  <si>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</si>
  <si>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</si>
  <si>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</si>
  <si>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</si>
  <si>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</si>
  <si>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</si>
  <si>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</si>
  <si>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</si>
  <si>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</si>
  <si>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</si>
  <si>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</si>
  <si>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</si>
  <si>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</si>
  <si>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</si>
  <si>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</si>
  <si>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</si>
  <si>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</si>
  <si>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</si>
  <si>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</si>
  <si>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</si>
  <si>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</si>
  <si>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</si>
  <si>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</si>
  <si>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</si>
  <si>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</si>
  <si>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</si>
  <si>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</si>
  <si>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</si>
  <si>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</si>
  <si>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</si>
  <si>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</si>
  <si>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</si>
  <si>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</si>
  <si>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</si>
  <si>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</si>
  <si>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</si>
  <si>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</si>
  <si>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</si>
  <si>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</si>
  <si>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</si>
  <si>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</si>
  <si>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</si>
  <si>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</si>
  <si>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</si>
  <si>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</si>
  <si>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</si>
  <si>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</si>
  <si>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</si>
  <si>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</si>
  <si>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</si>
  <si>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</si>
  <si>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</si>
  <si>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</si>
  <si>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</si>
  <si>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</si>
  <si>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</si>
  <si>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</si>
  <si>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</si>
  <si>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</si>
  <si>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</si>
  <si>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</si>
  <si>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</si>
  <si>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</si>
  <si>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</si>
  <si>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</si>
  <si>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</si>
  <si>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</si>
  <si>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</si>
  <si>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</si>
  <si>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</si>
  <si>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</si>
  <si>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</si>
  <si>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</si>
  <si>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</si>
  <si>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</si>
  <si>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</si>
  <si>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</si>
  <si>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</si>
  <si>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</si>
  <si>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</si>
  <si>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</si>
  <si>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</si>
  <si>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</si>
  <si>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</si>
  <si>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VIAS DE FATO</t>
  </si>
  <si>
    <t>PORTE OU USO DE DROGAS</t>
  </si>
  <si>
    <t>DESCUMPRIMENTO DE MEDIDA JUDICIAL</t>
  </si>
  <si>
    <t>DESOBEDIÊNCIA</t>
  </si>
  <si>
    <t>ADULTERAÇÃO DE SINAL IDENTIFICADOR DE VEÍCULO AUTOMOTOR</t>
  </si>
  <si>
    <t>EXTORSÃO MEDIANTE SEQÜESTRO QUALIFICADA</t>
  </si>
  <si>
    <t>ASSOCIAÇÃO CRIMINOSA</t>
  </si>
  <si>
    <t>FURTO QUALIFICADO TENTADO</t>
  </si>
  <si>
    <t>DIRIGIR SEM HABILITAÇÃO</t>
  </si>
  <si>
    <t>DESTRUIÇÃO, SUBTRAÇÃO OU OCULTAÇÃO DE CADÁVER</t>
  </si>
  <si>
    <t>DANO</t>
  </si>
  <si>
    <t>DANO QUALIFICADO</t>
  </si>
  <si>
    <t>CALÚNIA, DIFAMAÇÃO E INJÚRIA</t>
  </si>
  <si>
    <t>COMUNICAÇÃO FALSA DE CRIME OU DE CONTRAVENÇÃO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</si>
  <si>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</si>
  <si>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</si>
  <si>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</si>
  <si>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</si>
  <si>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</si>
  <si>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</si>
  <si>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</si>
  <si>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</si>
  <si>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>RIXA QUALIFICADA</t>
  </si>
  <si>
    <t>SEQÜESTRO OU CÁRCERE PRIVADO QUALIFICADO</t>
  </si>
  <si>
    <t>PERIGO PARA A VIDA OU SAÚDE DE OUTREM</t>
  </si>
  <si>
    <t xml:space="preserve">Atendimento Inicial (Art. 175)   </t>
  </si>
  <si>
    <t>LESÃO CORPORAL SEGUIDA DE MORTE</t>
  </si>
  <si>
    <t>HOMICÍDIO CULPOSO</t>
  </si>
  <si>
    <t>LOTAÇÃO TOTAL</t>
  </si>
  <si>
    <t>LOTAÇÃO TOTAL (com atendimento externo)</t>
  </si>
  <si>
    <t>31.12.2023</t>
  </si>
  <si>
    <t>ATOS INFRACIONAIS POR ARTIGO DO ECA - POSIÇÃO EM 05.01.2024</t>
  </si>
  <si>
    <t>POSIÇÃO:- CORTE AIO 05.01.2024</t>
  </si>
  <si>
    <t>ATOS INFRACIONAIS POR FAIXA ETÁRIA - POSIÇÃO EM 05.01.2024</t>
  </si>
  <si>
    <t>BOLETIM ESTATÍSTICO DIÁRIO DA FUNDAÇÃO CASA - POSIÇÃO 05/01/2024 - 10h15</t>
  </si>
  <si>
    <t>05.01.2024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</si>
  <si>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</si>
  <si>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45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</si>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</sst>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0" applyFont="1" applyAlignment="1" applyProtection="1">
      <alignment vertical="center" readingOrder="1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2" fillId="0" borderId="14" xfId="0" applyFont="1" applyBorder="1"/>
    <xf numFmtId="0" fontId="2" fillId="0" borderId="0" xfId="4" applyFont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0" fontId="28" fillId="0" borderId="13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34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5" fillId="0" borderId="15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center" vertical="center" wrapText="1"/>
    </xf>
    <xf numFmtId="10" fontId="28" fillId="0" borderId="15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/>
    </xf>
    <xf numFmtId="9" fontId="27" fillId="6" borderId="18" xfId="0" applyNumberFormat="1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5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31" fillId="5" borderId="0" xfId="0" applyFont="1" applyFill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readingOrder="1"/>
    </xf>
    <xf numFmtId="0" fontId="30" fillId="5" borderId="10" xfId="0" applyFont="1" applyFill="1" applyBorder="1" applyAlignment="1">
      <alignment horizontal="center" vertical="center" readingOrder="1"/>
    </xf>
    <xf numFmtId="0" fontId="29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9" fontId="29" fillId="6" borderId="15" xfId="0" applyNumberFormat="1" applyFont="1" applyFill="1" applyBorder="1" applyAlignment="1">
      <alignment horizontal="center" vertical="center" wrapText="1"/>
    </xf>
    <xf numFmtId="9" fontId="29" fillId="6" borderId="18" xfId="0" applyNumberFormat="1" applyFont="1" applyFill="1" applyBorder="1" applyAlignment="1">
      <alignment horizontal="center" vertical="center" wrapText="1"/>
    </xf>
    <xf numFmtId="0" fontId="37" fillId="8" borderId="11" xfId="0" applyFont="1" applyFill="1" applyBorder="1" applyAlignment="1">
      <alignment horizontal="center" vertical="center" wrapText="1"/>
    </xf>
    <xf numFmtId="0" fontId="37" fillId="8" borderId="14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0" fillId="0" borderId="0" xfId="0"/>
    <xf numFmtId="0" fontId="0" fillId="0" borderId="21" xfId="0" applyBorder="1"/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bestFit="1" customWidth="1"/>
    <col min="9" max="9" width="11.140625" style="27" bestFit="1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04" t="s">
        <v>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9"/>
      <c r="M1" s="20"/>
      <c r="N1" s="21"/>
      <c r="O1" s="21"/>
    </row>
    <row r="2" spans="1:15" s="22" customFormat="1" ht="12.75" customHeight="1">
      <c r="A2" s="106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3"/>
      <c r="M2" s="24"/>
      <c r="N2" s="21"/>
      <c r="O2" s="21"/>
    </row>
    <row r="3" spans="1:15" s="22" customFormat="1" ht="18" customHeight="1">
      <c r="A3" s="108" t="s">
        <v>19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9"/>
      <c r="M3" s="20"/>
      <c r="N3" s="21"/>
      <c r="O3" s="21"/>
    </row>
    <row r="4" spans="1:15" s="22" customFormat="1" ht="12.75" customHeight="1" thickBot="1">
      <c r="A4" s="110" t="s">
        <v>20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M4" s="21"/>
      <c r="N4" s="21"/>
      <c r="O4" s="21"/>
    </row>
    <row r="5" spans="1:15" s="22" customFormat="1" ht="15.75">
      <c r="A5" s="112" t="s">
        <v>156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5"/>
      <c r="M5" s="26"/>
      <c r="N5" s="21"/>
      <c r="O5" s="21"/>
    </row>
    <row r="6" spans="1:15" ht="12.75" customHeight="1">
      <c r="A6" s="39"/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5" ht="15" customHeight="1">
      <c r="A7" s="42" t="s">
        <v>21</v>
      </c>
      <c r="B7" s="43" t="s">
        <v>22</v>
      </c>
      <c r="C7" s="43" t="s">
        <v>101</v>
      </c>
      <c r="D7" s="43" t="s">
        <v>152</v>
      </c>
      <c r="E7" s="44" t="s">
        <v>157</v>
      </c>
      <c r="F7" s="46"/>
      <c r="G7" s="47" t="s">
        <v>23</v>
      </c>
      <c r="H7" s="43" t="s">
        <v>152</v>
      </c>
      <c r="I7" s="44" t="s">
        <v>157</v>
      </c>
      <c r="J7" s="48" t="s">
        <v>24</v>
      </c>
      <c r="K7" s="49" t="s">
        <v>25</v>
      </c>
    </row>
    <row r="8" spans="1:15" ht="15" customHeight="1">
      <c r="A8" s="51" t="s">
        <v>26</v>
      </c>
      <c r="B8" s="46">
        <v>51</v>
      </c>
      <c r="C8" s="46">
        <v>32</v>
      </c>
      <c r="D8" s="46">
        <v>57</v>
      </c>
      <c r="E8" s="53">
        <v>33</v>
      </c>
      <c r="F8" s="46"/>
      <c r="G8" s="51" t="s">
        <v>27</v>
      </c>
      <c r="H8" s="46">
        <v>342</v>
      </c>
      <c r="I8" s="53">
        <v>353</v>
      </c>
      <c r="J8" s="50">
        <v>12</v>
      </c>
      <c r="K8" s="52">
        <v>13</v>
      </c>
    </row>
    <row r="9" spans="1:15" ht="15" customHeight="1">
      <c r="A9" s="51" t="s">
        <v>28</v>
      </c>
      <c r="B9" s="46">
        <v>470</v>
      </c>
      <c r="C9" s="46">
        <v>563</v>
      </c>
      <c r="D9" s="46">
        <v>495</v>
      </c>
      <c r="E9" s="53">
        <v>586</v>
      </c>
      <c r="F9" s="46"/>
      <c r="G9" s="51" t="s">
        <v>29</v>
      </c>
      <c r="H9" s="46">
        <v>3128</v>
      </c>
      <c r="I9" s="53">
        <v>3172</v>
      </c>
      <c r="J9" s="50">
        <v>13</v>
      </c>
      <c r="K9" s="52">
        <v>68</v>
      </c>
    </row>
    <row r="10" spans="1:15" ht="15" customHeight="1">
      <c r="A10" s="51" t="s">
        <v>30</v>
      </c>
      <c r="B10" s="46">
        <v>48</v>
      </c>
      <c r="C10" s="46">
        <v>66</v>
      </c>
      <c r="D10" s="46">
        <v>74</v>
      </c>
      <c r="E10" s="53">
        <v>67</v>
      </c>
      <c r="F10" s="46"/>
      <c r="G10" s="55" t="s">
        <v>31</v>
      </c>
      <c r="H10" s="57">
        <v>1030</v>
      </c>
      <c r="I10" s="59">
        <v>1041</v>
      </c>
      <c r="J10" s="50">
        <v>14</v>
      </c>
      <c r="K10" s="52">
        <v>272</v>
      </c>
    </row>
    <row r="11" spans="1:15" ht="15" customHeight="1">
      <c r="A11" s="51" t="s">
        <v>32</v>
      </c>
      <c r="B11" s="41">
        <v>3765</v>
      </c>
      <c r="C11" s="41">
        <v>3606</v>
      </c>
      <c r="D11" s="41">
        <v>3707</v>
      </c>
      <c r="E11" s="53">
        <v>3711</v>
      </c>
      <c r="F11" s="46"/>
      <c r="G11"/>
      <c r="H11"/>
      <c r="I11"/>
      <c r="J11" s="50">
        <v>15</v>
      </c>
      <c r="K11" s="52">
        <v>557</v>
      </c>
    </row>
    <row r="12" spans="1:15" ht="15" customHeight="1">
      <c r="A12" s="51" t="s">
        <v>33</v>
      </c>
      <c r="B12" s="41">
        <v>136</v>
      </c>
      <c r="C12" s="41">
        <v>153</v>
      </c>
      <c r="D12" s="41">
        <v>159</v>
      </c>
      <c r="E12" s="53">
        <v>160</v>
      </c>
      <c r="F12" s="46"/>
      <c r="G12" s="41"/>
      <c r="H12" s="41"/>
      <c r="I12" s="41"/>
      <c r="J12" s="50">
        <v>16</v>
      </c>
      <c r="K12" s="52">
        <v>1074</v>
      </c>
    </row>
    <row r="13" spans="1:15" ht="15" customHeight="1">
      <c r="A13" s="60" t="s">
        <v>150</v>
      </c>
      <c r="B13" s="61">
        <v>4470</v>
      </c>
      <c r="C13" s="61">
        <v>4420</v>
      </c>
      <c r="D13" s="61">
        <v>4492</v>
      </c>
      <c r="E13" s="62">
        <v>4557</v>
      </c>
      <c r="F13" s="46"/>
      <c r="G13" s="63" t="s">
        <v>34</v>
      </c>
      <c r="H13" s="64">
        <v>0.95640000000000003</v>
      </c>
      <c r="I13" s="41"/>
      <c r="J13" s="50">
        <v>17</v>
      </c>
      <c r="K13" s="52">
        <v>1541</v>
      </c>
    </row>
    <row r="14" spans="1:15" ht="15" customHeight="1">
      <c r="A14" s="51" t="s">
        <v>35</v>
      </c>
      <c r="B14" s="46">
        <v>29</v>
      </c>
      <c r="C14" s="46">
        <v>11</v>
      </c>
      <c r="D14" s="46">
        <v>8</v>
      </c>
      <c r="E14" s="53">
        <v>9</v>
      </c>
      <c r="F14" s="46"/>
      <c r="G14" s="65" t="s">
        <v>36</v>
      </c>
      <c r="H14" s="66">
        <v>4.36E-2</v>
      </c>
      <c r="I14" s="41"/>
      <c r="J14" s="50">
        <v>18</v>
      </c>
      <c r="K14" s="52">
        <v>871</v>
      </c>
    </row>
    <row r="15" spans="1:15" ht="15" customHeight="1">
      <c r="A15" s="60" t="s">
        <v>151</v>
      </c>
      <c r="B15" s="61">
        <v>4499</v>
      </c>
      <c r="C15" s="61">
        <v>4431</v>
      </c>
      <c r="D15" s="61">
        <v>4500</v>
      </c>
      <c r="E15" s="62">
        <v>4566</v>
      </c>
      <c r="F15" s="46"/>
      <c r="G15" s="41"/>
      <c r="H15" s="41"/>
      <c r="I15" s="40"/>
      <c r="J15" s="50">
        <v>19</v>
      </c>
      <c r="K15" s="52">
        <v>137</v>
      </c>
    </row>
    <row r="16" spans="1:15" ht="15" customHeight="1">
      <c r="A16" s="67" t="s">
        <v>158</v>
      </c>
      <c r="B16" s="68">
        <v>15591</v>
      </c>
      <c r="C16" s="68">
        <v>15188</v>
      </c>
      <c r="D16" s="68">
        <v>14842</v>
      </c>
      <c r="E16" s="69">
        <v>4588</v>
      </c>
      <c r="F16" s="40"/>
      <c r="G16" s="41"/>
      <c r="H16" s="41"/>
      <c r="I16" s="40"/>
      <c r="J16" s="50">
        <v>20</v>
      </c>
      <c r="K16" s="52">
        <v>33</v>
      </c>
    </row>
    <row r="17" spans="1:21" ht="17.25">
      <c r="A17" s="39"/>
      <c r="B17" s="40"/>
      <c r="C17" s="40"/>
      <c r="D17" s="40"/>
      <c r="E17" s="40"/>
      <c r="F17" s="40"/>
      <c r="G17" s="41"/>
      <c r="H17" s="41"/>
      <c r="I17" s="40"/>
      <c r="J17" s="54" t="s">
        <v>100</v>
      </c>
      <c r="K17" s="58">
        <v>0</v>
      </c>
    </row>
    <row r="18" spans="1:21" ht="15" customHeight="1">
      <c r="A18" s="39"/>
      <c r="B18" s="40"/>
      <c r="C18" s="40"/>
      <c r="D18" s="40"/>
      <c r="E18" s="40"/>
      <c r="F18" s="40"/>
      <c r="G18" s="41"/>
      <c r="H18" s="41"/>
      <c r="I18" s="40"/>
      <c r="J18" s="41"/>
      <c r="K18" s="41"/>
    </row>
    <row r="19" spans="1:21" ht="15">
      <c r="A19" s="70" t="s">
        <v>0</v>
      </c>
      <c r="B19" s="114" t="s">
        <v>37</v>
      </c>
      <c r="C19" s="114"/>
      <c r="D19"/>
      <c r="E19"/>
      <c r="F19" s="47" t="s">
        <v>137</v>
      </c>
      <c r="G19" s="115" t="s">
        <v>138</v>
      </c>
      <c r="H19" s="116"/>
      <c r="I19" s="115" t="s">
        <v>139</v>
      </c>
      <c r="J19" s="117"/>
      <c r="K19" s="71" t="s">
        <v>140</v>
      </c>
    </row>
    <row r="20" spans="1:21" ht="15" customHeight="1">
      <c r="A20" s="72" t="s">
        <v>40</v>
      </c>
      <c r="B20" s="38">
        <v>1762</v>
      </c>
      <c r="C20" s="74">
        <v>0.38590000000000002</v>
      </c>
      <c r="D20" s="41"/>
      <c r="E20" s="41"/>
      <c r="F20" s="75"/>
      <c r="G20" s="75"/>
      <c r="H20" s="76"/>
      <c r="I20" s="75"/>
      <c r="J20" s="76"/>
      <c r="K20" s="76"/>
      <c r="R20" s="29"/>
      <c r="S20" s="29"/>
      <c r="T20" s="29"/>
      <c r="U20" s="29"/>
    </row>
    <row r="21" spans="1:21" ht="15" customHeight="1">
      <c r="A21" s="72" t="s">
        <v>38</v>
      </c>
      <c r="B21" s="38">
        <v>1644</v>
      </c>
      <c r="C21" s="74">
        <v>0.36009999999999998</v>
      </c>
      <c r="D21" s="41"/>
      <c r="E21" s="41"/>
      <c r="F21" s="77" t="s">
        <v>39</v>
      </c>
      <c r="G21" s="78">
        <v>1162</v>
      </c>
      <c r="H21" s="79">
        <v>0.2545</v>
      </c>
      <c r="I21" s="78">
        <v>1357</v>
      </c>
      <c r="J21" s="73">
        <v>0.29720000000000002</v>
      </c>
      <c r="K21" s="76">
        <v>30</v>
      </c>
    </row>
    <row r="22" spans="1:21" ht="15" customHeight="1">
      <c r="A22" s="72" t="s">
        <v>41</v>
      </c>
      <c r="B22" s="38">
        <v>186</v>
      </c>
      <c r="C22" s="74">
        <v>4.07E-2</v>
      </c>
      <c r="D22" s="41"/>
      <c r="E22" s="41"/>
      <c r="F22" s="77" t="s">
        <v>141</v>
      </c>
      <c r="G22" s="78">
        <v>663</v>
      </c>
      <c r="H22" s="79">
        <v>0.1452</v>
      </c>
      <c r="I22" s="78">
        <v>697</v>
      </c>
      <c r="J22" s="73">
        <v>0.1527</v>
      </c>
      <c r="K22" s="76">
        <v>19</v>
      </c>
    </row>
    <row r="23" spans="1:21" ht="15" customHeight="1">
      <c r="A23" s="72" t="s">
        <v>45</v>
      </c>
      <c r="B23" s="38">
        <v>132</v>
      </c>
      <c r="C23" s="74">
        <v>2.8899999999999999E-2</v>
      </c>
      <c r="D23" s="41"/>
      <c r="E23" s="41"/>
      <c r="F23" s="77" t="s">
        <v>42</v>
      </c>
      <c r="G23" s="78">
        <v>2370</v>
      </c>
      <c r="H23" s="79">
        <v>0.51910000000000001</v>
      </c>
      <c r="I23" s="78">
        <v>2161</v>
      </c>
      <c r="J23" s="73">
        <v>0.4733</v>
      </c>
      <c r="K23" s="76">
        <v>54</v>
      </c>
    </row>
    <row r="24" spans="1:21" ht="15" customHeight="1">
      <c r="A24" s="72" t="s">
        <v>43</v>
      </c>
      <c r="B24" s="38">
        <v>132</v>
      </c>
      <c r="C24" s="74">
        <v>2.8899999999999999E-2</v>
      </c>
      <c r="D24" s="41"/>
      <c r="E24" s="41"/>
      <c r="F24" s="77" t="s">
        <v>44</v>
      </c>
      <c r="G24" s="78">
        <v>341</v>
      </c>
      <c r="H24" s="79">
        <v>7.4700000000000003E-2</v>
      </c>
      <c r="I24" s="78">
        <v>351</v>
      </c>
      <c r="J24" s="73">
        <v>7.6899999999999996E-2</v>
      </c>
      <c r="K24" s="76">
        <v>7</v>
      </c>
    </row>
    <row r="25" spans="1:21" ht="15" customHeight="1">
      <c r="A25" s="72" t="s">
        <v>50</v>
      </c>
      <c r="B25" s="38">
        <v>97</v>
      </c>
      <c r="C25" s="74">
        <v>2.12E-2</v>
      </c>
      <c r="D25" s="41"/>
      <c r="E25" s="41"/>
      <c r="F25" s="77" t="s">
        <v>142</v>
      </c>
      <c r="G25" s="78">
        <v>16</v>
      </c>
      <c r="H25" s="79">
        <v>3.5000000000000001E-3</v>
      </c>
      <c r="I25" s="80"/>
      <c r="J25" s="76"/>
      <c r="K25" s="76"/>
    </row>
    <row r="26" spans="1:21" ht="15" customHeight="1">
      <c r="A26" s="72" t="s">
        <v>46</v>
      </c>
      <c r="B26" s="38">
        <v>66</v>
      </c>
      <c r="C26" s="74">
        <v>1.4500000000000001E-2</v>
      </c>
      <c r="D26" s="41"/>
      <c r="E26" s="41"/>
      <c r="F26" s="77" t="s">
        <v>47</v>
      </c>
      <c r="G26" s="78">
        <v>14</v>
      </c>
      <c r="H26" s="79">
        <v>3.0999999999999999E-3</v>
      </c>
      <c r="I26" s="80"/>
      <c r="J26" s="76"/>
      <c r="K26" s="76"/>
    </row>
    <row r="27" spans="1:21" ht="15" customHeight="1">
      <c r="A27" s="72" t="s">
        <v>48</v>
      </c>
      <c r="B27" s="38">
        <v>61</v>
      </c>
      <c r="C27" s="74">
        <v>1.34E-2</v>
      </c>
      <c r="D27" s="41"/>
      <c r="E27" s="41"/>
      <c r="F27" s="51"/>
      <c r="G27" s="51"/>
      <c r="H27" s="76"/>
      <c r="I27" s="51"/>
      <c r="J27" s="53"/>
      <c r="K27" s="53"/>
    </row>
    <row r="28" spans="1:21" ht="15" customHeight="1">
      <c r="A28" s="72" t="s">
        <v>99</v>
      </c>
      <c r="B28" s="38">
        <v>60</v>
      </c>
      <c r="C28" s="74">
        <v>1.3100000000000001E-2</v>
      </c>
      <c r="D28" s="41"/>
      <c r="E28" s="41"/>
      <c r="F28" s="81" t="s">
        <v>17</v>
      </c>
      <c r="G28" s="81">
        <v>4566</v>
      </c>
      <c r="H28" s="82">
        <v>1</v>
      </c>
      <c r="I28" s="81">
        <v>4566</v>
      </c>
      <c r="J28" s="82">
        <v>1</v>
      </c>
      <c r="K28" s="83">
        <v>110</v>
      </c>
    </row>
    <row r="29" spans="1:21" ht="15" customHeight="1">
      <c r="A29" s="72" t="s">
        <v>49</v>
      </c>
      <c r="B29" s="38">
        <v>47</v>
      </c>
      <c r="C29" s="74">
        <v>1.03E-2</v>
      </c>
      <c r="D29" s="41"/>
      <c r="E29"/>
      <c r="F29"/>
      <c r="G29"/>
      <c r="H29"/>
      <c r="I29"/>
      <c r="J29"/>
      <c r="K29"/>
    </row>
    <row r="30" spans="1:21" ht="15" customHeight="1">
      <c r="A30" s="84" t="s">
        <v>51</v>
      </c>
      <c r="B30" s="56">
        <v>379</v>
      </c>
      <c r="C30" s="85">
        <v>8.3000000000000004E-2</v>
      </c>
      <c r="D30" s="41"/>
      <c r="E30" s="41"/>
      <c r="F30"/>
      <c r="G30"/>
      <c r="H30"/>
      <c r="I30"/>
      <c r="J30"/>
      <c r="K30"/>
    </row>
    <row r="31" spans="1:21" ht="15">
      <c r="A31" s="86"/>
      <c r="B31" s="38"/>
      <c r="C31" s="41"/>
      <c r="D31" s="86"/>
      <c r="E31" s="87"/>
      <c r="F31" s="87"/>
      <c r="G31" s="87"/>
      <c r="H31" s="38"/>
      <c r="I31" s="41"/>
      <c r="J31" s="41"/>
      <c r="K31" s="41"/>
    </row>
    <row r="32" spans="1:21" ht="30">
      <c r="A32" s="118" t="s">
        <v>52</v>
      </c>
      <c r="B32" s="119"/>
      <c r="C32" s="119"/>
      <c r="D32" s="119"/>
      <c r="E32" s="88" t="s">
        <v>25</v>
      </c>
      <c r="F32" s="41"/>
      <c r="G32" s="115" t="s">
        <v>53</v>
      </c>
      <c r="H32" s="117"/>
      <c r="I32" s="89" t="s">
        <v>54</v>
      </c>
      <c r="J32" s="89" t="s">
        <v>55</v>
      </c>
      <c r="K32" s="90" t="s">
        <v>56</v>
      </c>
    </row>
    <row r="33" spans="1:11" ht="15" customHeight="1">
      <c r="A33" s="120"/>
      <c r="B33" s="121"/>
      <c r="C33" s="121"/>
      <c r="D33" s="121"/>
      <c r="E33" s="53"/>
      <c r="F33" s="41"/>
      <c r="G33" s="91"/>
      <c r="H33" s="45"/>
      <c r="I33" s="92"/>
      <c r="J33" s="92"/>
      <c r="K33" s="93"/>
    </row>
    <row r="34" spans="1:11" ht="15" customHeight="1">
      <c r="A34" s="120" t="s">
        <v>147</v>
      </c>
      <c r="B34" s="121"/>
      <c r="C34" s="121"/>
      <c r="D34" s="121"/>
      <c r="E34" s="53">
        <v>1</v>
      </c>
      <c r="F34" s="41"/>
      <c r="G34" s="91" t="s">
        <v>57</v>
      </c>
      <c r="H34" s="45"/>
      <c r="I34" s="92">
        <v>485</v>
      </c>
      <c r="J34" s="92">
        <v>714</v>
      </c>
      <c r="K34" s="94">
        <v>0.68</v>
      </c>
    </row>
    <row r="35" spans="1:11" ht="15" customHeight="1">
      <c r="A35" s="120" t="s">
        <v>58</v>
      </c>
      <c r="B35" s="121"/>
      <c r="C35" s="121"/>
      <c r="D35" s="121"/>
      <c r="E35" s="53">
        <v>2</v>
      </c>
      <c r="F35" s="41"/>
      <c r="G35" s="91" t="s">
        <v>59</v>
      </c>
      <c r="H35" s="45"/>
      <c r="I35" s="92">
        <v>631</v>
      </c>
      <c r="J35" s="92">
        <v>787</v>
      </c>
      <c r="K35" s="94">
        <v>0.8</v>
      </c>
    </row>
    <row r="36" spans="1:11" ht="15" customHeight="1">
      <c r="A36" s="120" t="s">
        <v>60</v>
      </c>
      <c r="B36" s="121"/>
      <c r="C36" s="121"/>
      <c r="D36" s="121"/>
      <c r="E36" s="53">
        <v>11</v>
      </c>
      <c r="F36" s="41"/>
      <c r="G36" s="91" t="s">
        <v>61</v>
      </c>
      <c r="H36" s="45"/>
      <c r="I36" s="92">
        <v>681</v>
      </c>
      <c r="J36" s="92">
        <v>795</v>
      </c>
      <c r="K36" s="94">
        <v>0.86</v>
      </c>
    </row>
    <row r="37" spans="1:11" ht="15" customHeight="1">
      <c r="A37" s="120" t="s">
        <v>62</v>
      </c>
      <c r="B37" s="121"/>
      <c r="C37" s="121"/>
      <c r="D37" s="121"/>
      <c r="E37" s="53">
        <v>17</v>
      </c>
      <c r="F37" s="41"/>
      <c r="G37" s="91" t="s">
        <v>63</v>
      </c>
      <c r="H37" s="45"/>
      <c r="I37" s="92">
        <v>787</v>
      </c>
      <c r="J37" s="92">
        <v>1107</v>
      </c>
      <c r="K37" s="94">
        <v>0.71</v>
      </c>
    </row>
    <row r="38" spans="1:11" ht="15" customHeight="1">
      <c r="A38" s="120" t="s">
        <v>64</v>
      </c>
      <c r="B38" s="121"/>
      <c r="C38" s="121"/>
      <c r="D38" s="121"/>
      <c r="E38" s="53">
        <v>59</v>
      </c>
      <c r="F38" s="41"/>
      <c r="G38" s="91" t="s">
        <v>65</v>
      </c>
      <c r="H38" s="45"/>
      <c r="I38" s="92">
        <v>494</v>
      </c>
      <c r="J38" s="92">
        <v>690</v>
      </c>
      <c r="K38" s="94">
        <v>0.72</v>
      </c>
    </row>
    <row r="39" spans="1:11" ht="15" customHeight="1">
      <c r="A39" s="120" t="s">
        <v>66</v>
      </c>
      <c r="B39" s="121"/>
      <c r="C39" s="121"/>
      <c r="D39" s="121"/>
      <c r="E39" s="53">
        <v>3</v>
      </c>
      <c r="F39" s="41"/>
      <c r="G39" s="91" t="s">
        <v>67</v>
      </c>
      <c r="H39" s="45"/>
      <c r="I39" s="92">
        <v>471</v>
      </c>
      <c r="J39" s="92">
        <v>722</v>
      </c>
      <c r="K39" s="94">
        <v>0.65</v>
      </c>
    </row>
    <row r="40" spans="1:11" ht="15" customHeight="1">
      <c r="A40" s="120" t="s">
        <v>68</v>
      </c>
      <c r="B40" s="121"/>
      <c r="C40" s="121"/>
      <c r="D40" s="121"/>
      <c r="E40" s="53">
        <v>3</v>
      </c>
      <c r="F40" s="41"/>
      <c r="G40" s="91" t="s">
        <v>69</v>
      </c>
      <c r="H40" s="45"/>
      <c r="I40" s="92">
        <v>551</v>
      </c>
      <c r="J40" s="92">
        <v>752</v>
      </c>
      <c r="K40" s="94">
        <v>0.73</v>
      </c>
    </row>
    <row r="41" spans="1:11" ht="15" customHeight="1">
      <c r="A41" s="120" t="s">
        <v>70</v>
      </c>
      <c r="B41" s="121"/>
      <c r="C41" s="121"/>
      <c r="D41" s="121"/>
      <c r="E41" s="53">
        <v>2</v>
      </c>
      <c r="F41" s="41"/>
      <c r="G41" s="91" t="s">
        <v>71</v>
      </c>
      <c r="H41" s="45"/>
      <c r="I41" s="92">
        <v>466</v>
      </c>
      <c r="J41" s="92">
        <v>714</v>
      </c>
      <c r="K41" s="94">
        <v>0.65</v>
      </c>
    </row>
    <row r="42" spans="1:11" ht="29.25" customHeight="1">
      <c r="A42" s="120" t="s">
        <v>72</v>
      </c>
      <c r="B42" s="121"/>
      <c r="C42" s="121"/>
      <c r="D42" s="121"/>
      <c r="E42" s="53">
        <v>12</v>
      </c>
      <c r="F42" s="41"/>
      <c r="G42" s="91"/>
      <c r="H42" s="45"/>
      <c r="I42" s="92"/>
      <c r="J42" s="92"/>
      <c r="K42" s="93"/>
    </row>
    <row r="43" spans="1:11" ht="27.75" customHeight="1">
      <c r="A43" s="122" t="s">
        <v>159</v>
      </c>
      <c r="B43" s="123"/>
      <c r="C43" s="123"/>
      <c r="D43" s="123"/>
      <c r="E43" s="126">
        <v>110</v>
      </c>
      <c r="F43" s="128"/>
      <c r="G43" s="129" t="s">
        <v>73</v>
      </c>
      <c r="H43" s="131"/>
      <c r="I43" s="133">
        <v>4566</v>
      </c>
      <c r="J43" s="133">
        <v>6281</v>
      </c>
      <c r="K43" s="135">
        <v>0.73</v>
      </c>
    </row>
    <row r="44" spans="1:11" ht="15" customHeight="1">
      <c r="A44" s="124" t="s">
        <v>160</v>
      </c>
      <c r="B44" s="125"/>
      <c r="C44" s="125"/>
      <c r="D44" s="125"/>
      <c r="E44" s="127"/>
      <c r="F44" s="128"/>
      <c r="G44" s="130"/>
      <c r="H44" s="132"/>
      <c r="I44" s="134"/>
      <c r="J44" s="134"/>
      <c r="K44" s="136"/>
    </row>
    <row r="45" spans="1:1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ht="30" customHeight="1">
      <c r="A46" s="137" t="s">
        <v>74</v>
      </c>
      <c r="B46" s="96" t="s">
        <v>161</v>
      </c>
      <c r="C46" s="119" t="s">
        <v>75</v>
      </c>
      <c r="D46" s="96" t="s">
        <v>163</v>
      </c>
      <c r="E46" s="119" t="s">
        <v>76</v>
      </c>
      <c r="F46" s="119" t="s">
        <v>77</v>
      </c>
      <c r="G46" s="119" t="s">
        <v>17</v>
      </c>
      <c r="H46" s="140" t="s">
        <v>78</v>
      </c>
      <c r="I46" s="143"/>
      <c r="J46" s="42" t="s">
        <v>165</v>
      </c>
      <c r="K46" s="140" t="s">
        <v>10</v>
      </c>
    </row>
    <row r="47" spans="1:11" ht="15">
      <c r="A47" s="138"/>
      <c r="B47" s="95" t="s">
        <v>162</v>
      </c>
      <c r="C47" s="139"/>
      <c r="D47" s="95" t="s">
        <v>164</v>
      </c>
      <c r="E47" s="139"/>
      <c r="F47" s="139"/>
      <c r="G47" s="139"/>
      <c r="H47" s="141"/>
      <c r="I47" s="143"/>
      <c r="J47" s="97" t="s">
        <v>166</v>
      </c>
      <c r="K47" s="141"/>
    </row>
    <row r="48" spans="1:11" ht="15">
      <c r="A48" s="138"/>
      <c r="B48" s="95"/>
      <c r="C48" s="139"/>
      <c r="D48" s="95"/>
      <c r="E48" s="139"/>
      <c r="F48" s="139"/>
      <c r="G48" s="139"/>
      <c r="H48" s="141"/>
      <c r="I48" s="143"/>
      <c r="J48" s="97" t="s">
        <v>167</v>
      </c>
      <c r="K48" s="141"/>
    </row>
    <row r="49" spans="1:11" ht="15">
      <c r="A49" s="75" t="s">
        <v>79</v>
      </c>
      <c r="B49" s="98">
        <v>0</v>
      </c>
      <c r="C49" s="98">
        <v>1</v>
      </c>
      <c r="D49" s="98">
        <v>0</v>
      </c>
      <c r="E49" s="98">
        <v>8</v>
      </c>
      <c r="F49" s="46">
        <v>1</v>
      </c>
      <c r="G49" s="98">
        <v>10</v>
      </c>
      <c r="H49" s="99">
        <v>2.2000000000000001E-3</v>
      </c>
      <c r="I49"/>
      <c r="J49" s="30" t="s">
        <v>80</v>
      </c>
      <c r="K49" s="76">
        <v>127</v>
      </c>
    </row>
    <row r="50" spans="1:11" ht="15">
      <c r="A50" s="75" t="s">
        <v>81</v>
      </c>
      <c r="B50" s="98">
        <v>5</v>
      </c>
      <c r="C50" s="98">
        <v>162</v>
      </c>
      <c r="D50" s="98">
        <v>24</v>
      </c>
      <c r="E50" s="98">
        <v>1123</v>
      </c>
      <c r="F50" s="46">
        <v>55</v>
      </c>
      <c r="G50" s="98">
        <v>1369</v>
      </c>
      <c r="H50" s="99">
        <v>0.29980000000000001</v>
      </c>
      <c r="I50"/>
      <c r="J50" s="30" t="s">
        <v>82</v>
      </c>
      <c r="K50" s="76">
        <v>2129</v>
      </c>
    </row>
    <row r="51" spans="1:11" ht="15">
      <c r="A51" s="75" t="s">
        <v>83</v>
      </c>
      <c r="B51" s="98">
        <v>0</v>
      </c>
      <c r="C51" s="98">
        <v>3</v>
      </c>
      <c r="D51" s="98">
        <v>0</v>
      </c>
      <c r="E51" s="98">
        <v>7</v>
      </c>
      <c r="F51" s="46">
        <v>0</v>
      </c>
      <c r="G51" s="98">
        <v>10</v>
      </c>
      <c r="H51" s="99">
        <v>2.2000000000000001E-3</v>
      </c>
      <c r="I51"/>
      <c r="J51" s="30" t="s">
        <v>84</v>
      </c>
      <c r="K51" s="76">
        <v>2023</v>
      </c>
    </row>
    <row r="52" spans="1:11" ht="15">
      <c r="A52" s="75" t="s">
        <v>85</v>
      </c>
      <c r="B52" s="98">
        <v>21</v>
      </c>
      <c r="C52" s="98">
        <v>327</v>
      </c>
      <c r="D52" s="98">
        <v>38</v>
      </c>
      <c r="E52" s="98">
        <v>2008</v>
      </c>
      <c r="F52" s="46">
        <v>88</v>
      </c>
      <c r="G52" s="98">
        <v>2482</v>
      </c>
      <c r="H52" s="99">
        <v>0.54359999999999997</v>
      </c>
      <c r="I52"/>
      <c r="J52" s="30" t="s">
        <v>86</v>
      </c>
      <c r="K52" s="76">
        <v>64</v>
      </c>
    </row>
    <row r="53" spans="1:11" ht="15">
      <c r="A53" s="75" t="s">
        <v>87</v>
      </c>
      <c r="B53" s="98">
        <v>7</v>
      </c>
      <c r="C53" s="98">
        <v>93</v>
      </c>
      <c r="D53" s="98">
        <v>6</v>
      </c>
      <c r="E53" s="98">
        <v>570</v>
      </c>
      <c r="F53" s="46">
        <v>19</v>
      </c>
      <c r="G53" s="98">
        <v>695</v>
      </c>
      <c r="H53" s="99">
        <v>0.1522</v>
      </c>
      <c r="I53"/>
      <c r="J53" s="31" t="s">
        <v>88</v>
      </c>
      <c r="K53" s="76">
        <v>20</v>
      </c>
    </row>
    <row r="54" spans="1:11" ht="15">
      <c r="A54" s="75" t="s">
        <v>89</v>
      </c>
      <c r="B54" s="98">
        <v>0</v>
      </c>
      <c r="C54" s="98">
        <v>0</v>
      </c>
      <c r="D54" s="98">
        <v>0</v>
      </c>
      <c r="E54" s="98">
        <v>0</v>
      </c>
      <c r="F54" s="46">
        <v>0</v>
      </c>
      <c r="G54" s="98">
        <v>0</v>
      </c>
      <c r="H54" s="99">
        <v>0</v>
      </c>
      <c r="I54"/>
      <c r="J54" s="31" t="s">
        <v>90</v>
      </c>
      <c r="K54" s="76">
        <v>203</v>
      </c>
    </row>
    <row r="55" spans="1:11" ht="15">
      <c r="A55" s="100" t="s">
        <v>91</v>
      </c>
      <c r="B55" s="101">
        <v>33</v>
      </c>
      <c r="C55" s="101">
        <v>586</v>
      </c>
      <c r="D55" s="101">
        <v>68</v>
      </c>
      <c r="E55" s="101">
        <v>3716</v>
      </c>
      <c r="F55" s="101">
        <v>163</v>
      </c>
      <c r="G55" s="101">
        <v>4566</v>
      </c>
      <c r="H55" s="102"/>
      <c r="I55"/>
      <c r="J55" s="100" t="s">
        <v>10</v>
      </c>
      <c r="K55" s="102">
        <v>4566</v>
      </c>
    </row>
    <row r="56" spans="1:11" ht="15">
      <c r="A56" s="103"/>
      <c r="B56" s="41"/>
      <c r="C56" s="41"/>
      <c r="D56" s="41"/>
      <c r="E56" s="41"/>
      <c r="F56" s="41"/>
      <c r="G56" s="41"/>
      <c r="H56" s="41"/>
      <c r="I56"/>
      <c r="J56" s="41"/>
      <c r="K56" s="41"/>
    </row>
    <row r="57" spans="1:11" ht="32.25" customHeight="1">
      <c r="A57" s="137" t="s">
        <v>92</v>
      </c>
      <c r="B57" s="96" t="s">
        <v>161</v>
      </c>
      <c r="C57" s="119" t="s">
        <v>75</v>
      </c>
      <c r="D57" s="96" t="s">
        <v>163</v>
      </c>
      <c r="E57" s="119" t="s">
        <v>76</v>
      </c>
      <c r="F57" s="119" t="s">
        <v>77</v>
      </c>
      <c r="G57" s="119" t="s">
        <v>17</v>
      </c>
      <c r="H57" s="140" t="s">
        <v>93</v>
      </c>
      <c r="I57" s="120"/>
      <c r="J57" s="142"/>
      <c r="K57" s="142"/>
    </row>
    <row r="58" spans="1:11" ht="12.75" customHeight="1">
      <c r="A58" s="138"/>
      <c r="B58" s="95" t="s">
        <v>162</v>
      </c>
      <c r="C58" s="139"/>
      <c r="D58" s="95" t="s">
        <v>164</v>
      </c>
      <c r="E58" s="139"/>
      <c r="F58" s="139"/>
      <c r="G58" s="139"/>
      <c r="H58" s="141"/>
      <c r="I58" s="120"/>
      <c r="J58" s="142"/>
      <c r="K58" s="142"/>
    </row>
    <row r="59" spans="1:11" ht="15">
      <c r="A59" s="75" t="s">
        <v>94</v>
      </c>
      <c r="B59" s="98">
        <v>0</v>
      </c>
      <c r="C59" s="98">
        <v>0</v>
      </c>
      <c r="D59" s="98">
        <v>0</v>
      </c>
      <c r="E59" s="98">
        <v>0</v>
      </c>
      <c r="F59" s="46">
        <v>0</v>
      </c>
      <c r="G59" s="98">
        <v>0</v>
      </c>
      <c r="H59" s="99">
        <v>0</v>
      </c>
      <c r="I59" s="41"/>
      <c r="J59"/>
      <c r="K59"/>
    </row>
    <row r="60" spans="1:11" ht="15">
      <c r="A60" s="75" t="s">
        <v>95</v>
      </c>
      <c r="B60" s="98">
        <v>0</v>
      </c>
      <c r="C60" s="98">
        <v>0</v>
      </c>
      <c r="D60" s="98">
        <v>0</v>
      </c>
      <c r="E60" s="98">
        <v>1</v>
      </c>
      <c r="F60" s="46">
        <v>0</v>
      </c>
      <c r="G60" s="98">
        <v>1</v>
      </c>
      <c r="H60" s="99">
        <v>0.1111</v>
      </c>
      <c r="I60" s="41"/>
      <c r="J60"/>
      <c r="K60"/>
    </row>
    <row r="61" spans="1:11" ht="15">
      <c r="A61" s="75" t="s">
        <v>96</v>
      </c>
      <c r="B61" s="98">
        <v>0</v>
      </c>
      <c r="C61" s="98">
        <v>0</v>
      </c>
      <c r="D61" s="98">
        <v>0</v>
      </c>
      <c r="E61" s="98">
        <v>0</v>
      </c>
      <c r="F61" s="46">
        <v>0</v>
      </c>
      <c r="G61" s="98">
        <v>0</v>
      </c>
      <c r="H61" s="99">
        <v>0</v>
      </c>
      <c r="I61" s="41"/>
      <c r="J61"/>
      <c r="K61"/>
    </row>
    <row r="62" spans="1:11" ht="15">
      <c r="A62" s="75" t="s">
        <v>97</v>
      </c>
      <c r="B62" s="98">
        <v>0</v>
      </c>
      <c r="C62" s="98">
        <v>0</v>
      </c>
      <c r="D62" s="98">
        <v>1</v>
      </c>
      <c r="E62" s="98">
        <v>4</v>
      </c>
      <c r="F62" s="46">
        <v>0</v>
      </c>
      <c r="G62" s="98">
        <v>5</v>
      </c>
      <c r="H62" s="99">
        <v>0.55559999999999998</v>
      </c>
      <c r="I62" s="41"/>
      <c r="J62"/>
      <c r="K62"/>
    </row>
    <row r="63" spans="1:11" ht="15">
      <c r="A63" s="75" t="s">
        <v>98</v>
      </c>
      <c r="B63" s="98">
        <v>0</v>
      </c>
      <c r="C63" s="98">
        <v>0</v>
      </c>
      <c r="D63" s="98">
        <v>0</v>
      </c>
      <c r="E63" s="98">
        <v>0</v>
      </c>
      <c r="F63" s="46">
        <v>3</v>
      </c>
      <c r="G63" s="98">
        <v>3</v>
      </c>
      <c r="H63" s="99">
        <v>0.33329999999999999</v>
      </c>
      <c r="I63" s="41"/>
      <c r="J63"/>
      <c r="K63"/>
    </row>
    <row r="64" spans="1:11" ht="15">
      <c r="A64" s="100" t="s">
        <v>91</v>
      </c>
      <c r="B64" s="101">
        <v>0</v>
      </c>
      <c r="C64" s="101">
        <v>0</v>
      </c>
      <c r="D64" s="101">
        <v>1</v>
      </c>
      <c r="E64" s="101">
        <v>5</v>
      </c>
      <c r="F64" s="101">
        <v>3</v>
      </c>
      <c r="G64" s="101">
        <v>9</v>
      </c>
      <c r="H64" s="102"/>
      <c r="I64" s="41"/>
      <c r="J64"/>
      <c r="K64"/>
    </row>
  </sheetData>
  <mergeCells count="46">
    <mergeCell ref="H57:H58"/>
    <mergeCell ref="I57:I58"/>
    <mergeCell ref="J57:J58"/>
    <mergeCell ref="K57:K58"/>
    <mergeCell ref="A57:A58"/>
    <mergeCell ref="C57:C58"/>
    <mergeCell ref="E57:E58"/>
    <mergeCell ref="F57:F58"/>
    <mergeCell ref="G57:G58"/>
    <mergeCell ref="I43:I44"/>
    <mergeCell ref="J43:J44"/>
    <mergeCell ref="K43:K44"/>
    <mergeCell ref="A46:A48"/>
    <mergeCell ref="C46:C48"/>
    <mergeCell ref="E46:E48"/>
    <mergeCell ref="F46:F48"/>
    <mergeCell ref="G46:G48"/>
    <mergeCell ref="H46:H48"/>
    <mergeCell ref="I46:I48"/>
    <mergeCell ref="K46:K48"/>
    <mergeCell ref="A44:D44"/>
    <mergeCell ref="E43:E44"/>
    <mergeCell ref="F43:F44"/>
    <mergeCell ref="G43:G44"/>
    <mergeCell ref="H43:H44"/>
    <mergeCell ref="A34:D34"/>
    <mergeCell ref="A35:D35"/>
    <mergeCell ref="A36:D36"/>
    <mergeCell ref="A37:D37"/>
    <mergeCell ref="A38:D38"/>
    <mergeCell ref="A43:D43"/>
    <mergeCell ref="B19:C19"/>
    <mergeCell ref="A1:K1"/>
    <mergeCell ref="A2:K2"/>
    <mergeCell ref="A3:K3"/>
    <mergeCell ref="A4:K4"/>
    <mergeCell ref="A5:K5"/>
    <mergeCell ref="G19:H19"/>
    <mergeCell ref="I19:J19"/>
    <mergeCell ref="A32:D32"/>
    <mergeCell ref="G32:H32"/>
    <mergeCell ref="A39:D39"/>
    <mergeCell ref="A40:D40"/>
    <mergeCell ref="A41:D41"/>
    <mergeCell ref="A42:D42"/>
    <mergeCell ref="A33:D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6" id="{A4E13A67-7CED-469C-B39E-D6878425A2B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145" id="{765BF20B-CB11-4772-B151-871C39D6BF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44" id="{5132D004-C233-441F-9B96-6A0764989BC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42" id="{003366BF-CCD4-4F5E-AAFF-98088CDCB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152" id="{7DC2A918-FD60-42E0-9E43-9D52178F20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151" id="{B0E41FA0-5D9A-4FE4-A90A-ADFC5A61B4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150" id="{817AE5B7-269A-4C23-A662-18CB4EA3C27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40" id="{2A33A649-436D-4EDB-882C-E942A9A48DF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41" id="{F0321C3D-39B3-44E0-BA30-1F83807993A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39" id="{34ACB38C-C382-4EFF-BF29-FE391DDDAF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149" id="{4E2B7372-9F4F-44D7-99EF-8842622B51E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147" id="{4B3EBBE9-2E0F-46E6-88DB-1B239F6B207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148" id="{ADBD2FD5-1FAA-4F01-A80C-3508499BF7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43" id="{43E8456E-8B93-439C-92EC-EE65D8674E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3"/>
    </row>
    <row r="5" spans="1:14" ht="15.75">
      <c r="A5" s="35" t="s">
        <v>153</v>
      </c>
      <c r="B5" s="36"/>
      <c r="C5" s="36"/>
      <c r="D5" s="36"/>
      <c r="E5" s="36"/>
      <c r="F5" s="36"/>
      <c r="G5" s="36"/>
      <c r="H5" s="36"/>
      <c r="I5" s="37"/>
      <c r="K5" s="35" t="s">
        <v>3</v>
      </c>
      <c r="L5" s="36"/>
      <c r="M5" s="36"/>
      <c r="N5" s="37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40</v>
      </c>
      <c r="B8" s="8">
        <v>15</v>
      </c>
      <c r="C8" s="9">
        <v>243</v>
      </c>
      <c r="D8" s="9">
        <v>1443</v>
      </c>
      <c r="E8" s="8">
        <v>7</v>
      </c>
      <c r="F8" s="8">
        <v>54</v>
      </c>
      <c r="G8" s="8"/>
      <c r="H8" s="8">
        <f t="shared" ref="H8:H41" si="0">SUM(B8:G8)</f>
        <v>1762</v>
      </c>
      <c r="I8" s="10">
        <f t="shared" ref="I8:I43" si="1">H8/$H$59</f>
        <v>0.38589575120455544</v>
      </c>
      <c r="K8" s="9">
        <f t="shared" ref="K8:L8" si="2">C8</f>
        <v>243</v>
      </c>
      <c r="L8" s="9">
        <f t="shared" si="2"/>
        <v>1443</v>
      </c>
      <c r="M8" s="8">
        <f t="shared" ref="M8" si="3">SUM(K8:L8)</f>
        <v>1686</v>
      </c>
      <c r="N8" s="10">
        <f t="shared" ref="N8:N43" si="4">M8/$M$59</f>
        <v>0.39191073919107394</v>
      </c>
    </row>
    <row r="9" spans="1:14">
      <c r="A9" s="7" t="s">
        <v>38</v>
      </c>
      <c r="B9" s="8">
        <v>12</v>
      </c>
      <c r="C9" s="9">
        <v>196</v>
      </c>
      <c r="D9" s="9">
        <v>1350</v>
      </c>
      <c r="E9" s="8">
        <v>36</v>
      </c>
      <c r="F9" s="8">
        <v>50</v>
      </c>
      <c r="G9" s="8"/>
      <c r="H9" s="8">
        <f t="shared" si="0"/>
        <v>1644</v>
      </c>
      <c r="I9" s="10">
        <f t="shared" si="1"/>
        <v>0.3600525624178712</v>
      </c>
      <c r="K9" s="9">
        <f t="shared" ref="K9:K41" si="5">C9</f>
        <v>196</v>
      </c>
      <c r="L9" s="9">
        <f t="shared" ref="L9:L41" si="6">D9</f>
        <v>1350</v>
      </c>
      <c r="M9" s="8">
        <f t="shared" ref="M9:M41" si="7">SUM(K9:L9)</f>
        <v>1546</v>
      </c>
      <c r="N9" s="10">
        <f t="shared" si="4"/>
        <v>0.35936773593677357</v>
      </c>
    </row>
    <row r="10" spans="1:14">
      <c r="A10" s="7" t="s">
        <v>41</v>
      </c>
      <c r="B10" s="8">
        <v>1</v>
      </c>
      <c r="C10" s="9">
        <v>28</v>
      </c>
      <c r="D10" s="9">
        <v>149</v>
      </c>
      <c r="E10" s="8">
        <v>2</v>
      </c>
      <c r="F10" s="8">
        <v>6</v>
      </c>
      <c r="G10" s="8"/>
      <c r="H10" s="8">
        <f t="shared" si="0"/>
        <v>186</v>
      </c>
      <c r="I10" s="10">
        <f t="shared" si="1"/>
        <v>4.0735873850197106E-2</v>
      </c>
      <c r="K10" s="9">
        <f t="shared" si="5"/>
        <v>28</v>
      </c>
      <c r="L10" s="9">
        <f t="shared" si="6"/>
        <v>149</v>
      </c>
      <c r="M10" s="8">
        <f t="shared" si="7"/>
        <v>177</v>
      </c>
      <c r="N10" s="10">
        <f t="shared" si="4"/>
        <v>4.1143654114365415E-2</v>
      </c>
    </row>
    <row r="11" spans="1:14">
      <c r="A11" s="7" t="s">
        <v>45</v>
      </c>
      <c r="B11" s="8"/>
      <c r="C11" s="9">
        <v>16</v>
      </c>
      <c r="D11" s="9">
        <v>105</v>
      </c>
      <c r="E11" s="8">
        <v>3</v>
      </c>
      <c r="F11" s="8">
        <v>8</v>
      </c>
      <c r="G11" s="8"/>
      <c r="H11" s="8">
        <f t="shared" ref="H11" si="8">SUM(B11:G11)</f>
        <v>132</v>
      </c>
      <c r="I11" s="10">
        <f t="shared" si="1"/>
        <v>2.8909329829172142E-2</v>
      </c>
      <c r="K11" s="9">
        <f t="shared" ref="K11" si="9">C11</f>
        <v>16</v>
      </c>
      <c r="L11" s="9">
        <f t="shared" ref="L11" si="10">D11</f>
        <v>105</v>
      </c>
      <c r="M11" s="8">
        <f t="shared" ref="M11" si="11">SUM(K11:L11)</f>
        <v>121</v>
      </c>
      <c r="N11" s="10">
        <f t="shared" si="4"/>
        <v>2.8126452812645281E-2</v>
      </c>
    </row>
    <row r="12" spans="1:14">
      <c r="A12" s="7" t="s">
        <v>43</v>
      </c>
      <c r="B12" s="8"/>
      <c r="C12" s="9">
        <v>19</v>
      </c>
      <c r="D12" s="9">
        <v>104</v>
      </c>
      <c r="E12" s="8">
        <v>2</v>
      </c>
      <c r="F12" s="8">
        <v>7</v>
      </c>
      <c r="G12" s="8"/>
      <c r="H12" s="8">
        <f t="shared" ref="H12" si="12">SUM(B12:G12)</f>
        <v>132</v>
      </c>
      <c r="I12" s="10">
        <f t="shared" si="1"/>
        <v>2.8909329829172142E-2</v>
      </c>
      <c r="K12" s="9">
        <f t="shared" ref="K12" si="13">C12</f>
        <v>19</v>
      </c>
      <c r="L12" s="9">
        <f t="shared" ref="L12" si="14">D12</f>
        <v>104</v>
      </c>
      <c r="M12" s="8">
        <f t="shared" ref="M12" si="15">SUM(K12:L12)</f>
        <v>123</v>
      </c>
      <c r="N12" s="10">
        <f t="shared" si="4"/>
        <v>2.8591352859135284E-2</v>
      </c>
    </row>
    <row r="13" spans="1:14">
      <c r="A13" s="7" t="s">
        <v>50</v>
      </c>
      <c r="B13" s="8"/>
      <c r="C13" s="9">
        <v>17</v>
      </c>
      <c r="D13" s="9">
        <v>63</v>
      </c>
      <c r="E13" s="8">
        <v>2</v>
      </c>
      <c r="F13" s="8">
        <v>15</v>
      </c>
      <c r="G13" s="8"/>
      <c r="H13" s="8">
        <f t="shared" ref="H13" si="16">SUM(B13:G13)</f>
        <v>97</v>
      </c>
      <c r="I13" s="10">
        <f t="shared" si="1"/>
        <v>2.1243977222952255E-2</v>
      </c>
      <c r="K13" s="9">
        <f t="shared" ref="K13" si="17">C13</f>
        <v>17</v>
      </c>
      <c r="L13" s="9">
        <f t="shared" ref="L13" si="18">D13</f>
        <v>63</v>
      </c>
      <c r="M13" s="8">
        <f t="shared" ref="M13" si="19">SUM(K13:L13)</f>
        <v>80</v>
      </c>
      <c r="N13" s="10">
        <f t="shared" si="4"/>
        <v>1.8596001859600187E-2</v>
      </c>
    </row>
    <row r="14" spans="1:14">
      <c r="A14" s="7" t="s">
        <v>46</v>
      </c>
      <c r="B14" s="8">
        <v>1</v>
      </c>
      <c r="C14" s="9">
        <v>6</v>
      </c>
      <c r="D14" s="9">
        <v>55</v>
      </c>
      <c r="E14" s="8">
        <v>1</v>
      </c>
      <c r="F14" s="8">
        <v>3</v>
      </c>
      <c r="G14" s="8"/>
      <c r="H14" s="8">
        <f t="shared" ref="H14" si="20">SUM(B14:G14)</f>
        <v>66</v>
      </c>
      <c r="I14" s="10">
        <f t="shared" si="1"/>
        <v>1.4454664914586071E-2</v>
      </c>
      <c r="K14" s="9">
        <f t="shared" ref="K14" si="21">C14</f>
        <v>6</v>
      </c>
      <c r="L14" s="9">
        <f t="shared" ref="L14" si="22">D14</f>
        <v>55</v>
      </c>
      <c r="M14" s="8">
        <f t="shared" ref="M14" si="23">SUM(K14:L14)</f>
        <v>61</v>
      </c>
      <c r="N14" s="10">
        <f t="shared" si="4"/>
        <v>1.4179451417945141E-2</v>
      </c>
    </row>
    <row r="15" spans="1:14">
      <c r="A15" s="7" t="s">
        <v>48</v>
      </c>
      <c r="B15" s="8"/>
      <c r="C15" s="9">
        <v>2</v>
      </c>
      <c r="D15" s="9">
        <v>57</v>
      </c>
      <c r="E15" s="8"/>
      <c r="F15" s="8">
        <v>2</v>
      </c>
      <c r="G15" s="8"/>
      <c r="H15" s="8">
        <f t="shared" ref="H15" si="24">SUM(B15:G15)</f>
        <v>61</v>
      </c>
      <c r="I15" s="10">
        <f t="shared" si="1"/>
        <v>1.3359614542268944E-2</v>
      </c>
      <c r="K15" s="9">
        <f t="shared" ref="K15" si="25">C15</f>
        <v>2</v>
      </c>
      <c r="L15" s="9">
        <f t="shared" ref="L15" si="26">D15</f>
        <v>57</v>
      </c>
      <c r="M15" s="8">
        <f t="shared" ref="M15" si="27">SUM(K15:L15)</f>
        <v>59</v>
      </c>
      <c r="N15" s="10">
        <f t="shared" si="4"/>
        <v>1.3714551371455138E-2</v>
      </c>
    </row>
    <row r="16" spans="1:14">
      <c r="A16" s="7" t="s">
        <v>99</v>
      </c>
      <c r="B16" s="8"/>
      <c r="C16" s="9">
        <v>8</v>
      </c>
      <c r="D16" s="9">
        <v>48</v>
      </c>
      <c r="E16" s="8">
        <v>1</v>
      </c>
      <c r="F16" s="8">
        <v>3</v>
      </c>
      <c r="G16" s="8"/>
      <c r="H16" s="8">
        <f t="shared" ref="H16" si="28">SUM(B16:G16)</f>
        <v>60</v>
      </c>
      <c r="I16" s="10">
        <f t="shared" si="1"/>
        <v>1.3140604467805518E-2</v>
      </c>
      <c r="K16" s="9">
        <f t="shared" ref="K16" si="29">C16</f>
        <v>8</v>
      </c>
      <c r="L16" s="9">
        <f t="shared" ref="L16" si="30">D16</f>
        <v>48</v>
      </c>
      <c r="M16" s="8">
        <f t="shared" ref="M16" si="31">SUM(K16:L16)</f>
        <v>56</v>
      </c>
      <c r="N16" s="10">
        <f t="shared" si="4"/>
        <v>1.3017201301720131E-2</v>
      </c>
    </row>
    <row r="17" spans="1:14">
      <c r="A17" s="7" t="s">
        <v>49</v>
      </c>
      <c r="B17" s="8"/>
      <c r="C17" s="9">
        <v>8</v>
      </c>
      <c r="D17" s="9">
        <v>38</v>
      </c>
      <c r="E17" s="8">
        <v>1</v>
      </c>
      <c r="F17" s="8"/>
      <c r="G17" s="8"/>
      <c r="H17" s="8">
        <f t="shared" ref="H17" si="32">SUM(B17:G17)</f>
        <v>47</v>
      </c>
      <c r="I17" s="10">
        <f t="shared" si="1"/>
        <v>1.029347349978099E-2</v>
      </c>
      <c r="K17" s="9">
        <f t="shared" ref="K17" si="33">C17</f>
        <v>8</v>
      </c>
      <c r="L17" s="9">
        <f t="shared" ref="L17" si="34">D17</f>
        <v>38</v>
      </c>
      <c r="M17" s="8">
        <f t="shared" ref="M17" si="35">SUM(K17:L17)</f>
        <v>46</v>
      </c>
      <c r="N17" s="10">
        <f t="shared" si="4"/>
        <v>1.0692701069270108E-2</v>
      </c>
    </row>
    <row r="18" spans="1:14">
      <c r="A18" s="7" t="s">
        <v>104</v>
      </c>
      <c r="B18" s="8">
        <v>1</v>
      </c>
      <c r="C18" s="9">
        <v>1</v>
      </c>
      <c r="D18" s="9">
        <v>29</v>
      </c>
      <c r="E18" s="8">
        <v>2</v>
      </c>
      <c r="F18" s="8">
        <v>3</v>
      </c>
      <c r="G18" s="8"/>
      <c r="H18" s="8">
        <f t="shared" ref="H18" si="36">SUM(B18:G18)</f>
        <v>36</v>
      </c>
      <c r="I18" s="10">
        <f t="shared" si="1"/>
        <v>7.8843626806833107E-3</v>
      </c>
      <c r="K18" s="9">
        <f t="shared" ref="K18" si="37">C18</f>
        <v>1</v>
      </c>
      <c r="L18" s="9">
        <f t="shared" ref="L18" si="38">D18</f>
        <v>29</v>
      </c>
      <c r="M18" s="8">
        <f t="shared" ref="M18" si="39">SUM(K18:L18)</f>
        <v>30</v>
      </c>
      <c r="N18" s="10">
        <f t="shared" si="4"/>
        <v>6.9735006973500697E-3</v>
      </c>
    </row>
    <row r="19" spans="1:14">
      <c r="A19" s="7" t="s">
        <v>102</v>
      </c>
      <c r="B19" s="8"/>
      <c r="C19" s="9"/>
      <c r="D19" s="9">
        <v>29</v>
      </c>
      <c r="E19" s="8"/>
      <c r="F19" s="8"/>
      <c r="G19" s="8"/>
      <c r="H19" s="8">
        <f t="shared" ref="H19:H21" si="40">SUM(B19:G19)</f>
        <v>29</v>
      </c>
      <c r="I19" s="10">
        <f t="shared" si="1"/>
        <v>6.3512921594393338E-3</v>
      </c>
      <c r="K19" s="9">
        <f t="shared" ref="K19:K21" si="41">C19</f>
        <v>0</v>
      </c>
      <c r="L19" s="9">
        <f t="shared" ref="L19:L21" si="42">D19</f>
        <v>29</v>
      </c>
      <c r="M19" s="8">
        <f t="shared" ref="M19:M21" si="43">SUM(K19:L19)</f>
        <v>29</v>
      </c>
      <c r="N19" s="10">
        <f t="shared" si="4"/>
        <v>6.7410506741050671E-3</v>
      </c>
    </row>
    <row r="20" spans="1:14">
      <c r="A20" s="7" t="s">
        <v>103</v>
      </c>
      <c r="B20" s="8"/>
      <c r="C20" s="9">
        <v>6</v>
      </c>
      <c r="D20" s="9">
        <v>18</v>
      </c>
      <c r="E20" s="8">
        <v>1</v>
      </c>
      <c r="F20" s="8">
        <v>2</v>
      </c>
      <c r="G20" s="8"/>
      <c r="H20" s="8">
        <f t="shared" ref="H20" si="44">SUM(B20:G20)</f>
        <v>27</v>
      </c>
      <c r="I20" s="10">
        <f t="shared" si="1"/>
        <v>5.9132720105124839E-3</v>
      </c>
      <c r="K20" s="9">
        <f t="shared" ref="K20" si="45">C20</f>
        <v>6</v>
      </c>
      <c r="L20" s="9">
        <f t="shared" ref="L20" si="46">D20</f>
        <v>18</v>
      </c>
      <c r="M20" s="8">
        <f t="shared" ref="M20" si="47">SUM(K20:L20)</f>
        <v>24</v>
      </c>
      <c r="N20" s="10">
        <f t="shared" si="4"/>
        <v>5.5788005578800556E-3</v>
      </c>
    </row>
    <row r="21" spans="1:14">
      <c r="A21" s="7" t="s">
        <v>107</v>
      </c>
      <c r="B21" s="8"/>
      <c r="C21" s="9">
        <v>4</v>
      </c>
      <c r="D21" s="9">
        <v>21</v>
      </c>
      <c r="E21" s="8">
        <v>1</v>
      </c>
      <c r="F21" s="8"/>
      <c r="G21" s="8"/>
      <c r="H21" s="8">
        <f t="shared" si="40"/>
        <v>26</v>
      </c>
      <c r="I21" s="10">
        <f t="shared" si="1"/>
        <v>5.6942619360490585E-3</v>
      </c>
      <c r="K21" s="9">
        <f t="shared" si="41"/>
        <v>4</v>
      </c>
      <c r="L21" s="9">
        <f t="shared" si="42"/>
        <v>21</v>
      </c>
      <c r="M21" s="8">
        <f t="shared" si="43"/>
        <v>25</v>
      </c>
      <c r="N21" s="10">
        <f t="shared" si="4"/>
        <v>5.8112505811250582E-3</v>
      </c>
    </row>
    <row r="22" spans="1:14">
      <c r="A22" s="7" t="s">
        <v>108</v>
      </c>
      <c r="B22" s="8"/>
      <c r="C22" s="9">
        <v>4</v>
      </c>
      <c r="D22" s="9">
        <v>20</v>
      </c>
      <c r="E22" s="8"/>
      <c r="F22" s="8"/>
      <c r="G22" s="8"/>
      <c r="H22" s="8">
        <f t="shared" ref="H22" si="48">SUM(B22:G22)</f>
        <v>24</v>
      </c>
      <c r="I22" s="10">
        <f t="shared" si="1"/>
        <v>5.2562417871222077E-3</v>
      </c>
      <c r="K22" s="9">
        <f t="shared" ref="K22" si="49">C22</f>
        <v>4</v>
      </c>
      <c r="L22" s="9">
        <f t="shared" ref="L22" si="50">D22</f>
        <v>20</v>
      </c>
      <c r="M22" s="8">
        <f t="shared" ref="M22" si="51">SUM(K22:L22)</f>
        <v>24</v>
      </c>
      <c r="N22" s="10">
        <f t="shared" si="4"/>
        <v>5.5788005578800556E-3</v>
      </c>
    </row>
    <row r="23" spans="1:14">
      <c r="A23" s="7" t="s">
        <v>105</v>
      </c>
      <c r="B23" s="8"/>
      <c r="C23" s="9">
        <v>4</v>
      </c>
      <c r="D23" s="9">
        <v>15</v>
      </c>
      <c r="E23" s="8">
        <v>2</v>
      </c>
      <c r="F23" s="8">
        <v>1</v>
      </c>
      <c r="G23" s="8"/>
      <c r="H23" s="8">
        <f t="shared" ref="H23:H26" si="52">SUM(B23:G23)</f>
        <v>22</v>
      </c>
      <c r="I23" s="10">
        <f t="shared" si="1"/>
        <v>4.8182216381953569E-3</v>
      </c>
      <c r="K23" s="9">
        <f t="shared" ref="K23:K26" si="53">C23</f>
        <v>4</v>
      </c>
      <c r="L23" s="9">
        <f t="shared" ref="L23:L26" si="54">D23</f>
        <v>15</v>
      </c>
      <c r="M23" s="8">
        <f t="shared" ref="M23:M26" si="55">SUM(K23:L23)</f>
        <v>19</v>
      </c>
      <c r="N23" s="10">
        <f t="shared" si="4"/>
        <v>4.4165504416550441E-3</v>
      </c>
    </row>
    <row r="24" spans="1:14">
      <c r="A24" s="7" t="s">
        <v>106</v>
      </c>
      <c r="B24" s="8"/>
      <c r="C24" s="9"/>
      <c r="D24" s="9">
        <v>20</v>
      </c>
      <c r="E24" s="8"/>
      <c r="F24" s="8"/>
      <c r="G24" s="8"/>
      <c r="H24" s="8">
        <f t="shared" ref="H24" si="56">SUM(B24:G24)</f>
        <v>20</v>
      </c>
      <c r="I24" s="10">
        <f t="shared" si="1"/>
        <v>4.3802014892685062E-3</v>
      </c>
      <c r="K24" s="9">
        <f t="shared" ref="K24" si="57">C24</f>
        <v>0</v>
      </c>
      <c r="L24" s="9">
        <f t="shared" ref="L24" si="58">D24</f>
        <v>20</v>
      </c>
      <c r="M24" s="8">
        <f t="shared" ref="M24" si="59">SUM(K24:L24)</f>
        <v>20</v>
      </c>
      <c r="N24" s="10">
        <f t="shared" si="4"/>
        <v>4.6490004649000468E-3</v>
      </c>
    </row>
    <row r="25" spans="1:14">
      <c r="A25" s="7" t="s">
        <v>110</v>
      </c>
      <c r="B25" s="8"/>
      <c r="C25" s="9">
        <v>1</v>
      </c>
      <c r="D25" s="9">
        <v>18</v>
      </c>
      <c r="E25" s="8"/>
      <c r="F25" s="8"/>
      <c r="G25" s="8"/>
      <c r="H25" s="8">
        <f t="shared" ref="H25" si="60">SUM(B25:G25)</f>
        <v>19</v>
      </c>
      <c r="I25" s="10">
        <f t="shared" si="1"/>
        <v>4.1611914148050808E-3</v>
      </c>
      <c r="K25" s="9">
        <f t="shared" ref="K25" si="61">C25</f>
        <v>1</v>
      </c>
      <c r="L25" s="9">
        <f t="shared" ref="L25" si="62">D25</f>
        <v>18</v>
      </c>
      <c r="M25" s="8">
        <f t="shared" ref="M25" si="63">SUM(K25:L25)</f>
        <v>19</v>
      </c>
      <c r="N25" s="10">
        <f t="shared" si="4"/>
        <v>4.4165504416550441E-3</v>
      </c>
    </row>
    <row r="26" spans="1:14">
      <c r="A26" s="7" t="s">
        <v>109</v>
      </c>
      <c r="B26" s="8">
        <v>1</v>
      </c>
      <c r="C26" s="9">
        <v>1</v>
      </c>
      <c r="D26" s="9">
        <v>16</v>
      </c>
      <c r="E26" s="8"/>
      <c r="F26" s="8"/>
      <c r="G26" s="8"/>
      <c r="H26" s="8">
        <f t="shared" si="52"/>
        <v>18</v>
      </c>
      <c r="I26" s="10">
        <f t="shared" si="1"/>
        <v>3.9421813403416554E-3</v>
      </c>
      <c r="K26" s="9">
        <f t="shared" si="53"/>
        <v>1</v>
      </c>
      <c r="L26" s="9">
        <f t="shared" si="54"/>
        <v>16</v>
      </c>
      <c r="M26" s="8">
        <f t="shared" si="55"/>
        <v>17</v>
      </c>
      <c r="N26" s="10">
        <f t="shared" si="4"/>
        <v>3.9516503951650397E-3</v>
      </c>
    </row>
    <row r="27" spans="1:14">
      <c r="A27" s="7" t="s">
        <v>111</v>
      </c>
      <c r="B27" s="8"/>
      <c r="C27" s="9">
        <v>2</v>
      </c>
      <c r="D27" s="9">
        <v>12</v>
      </c>
      <c r="E27" s="8"/>
      <c r="F27" s="8"/>
      <c r="G27" s="8"/>
      <c r="H27" s="8">
        <f t="shared" ref="H27:H31" si="64">SUM(B27:G27)</f>
        <v>14</v>
      </c>
      <c r="I27" s="10">
        <f t="shared" si="1"/>
        <v>3.0661410424879547E-3</v>
      </c>
      <c r="K27" s="9">
        <f t="shared" ref="K27:K31" si="65">C27</f>
        <v>2</v>
      </c>
      <c r="L27" s="9">
        <f t="shared" ref="L27:L31" si="66">D27</f>
        <v>12</v>
      </c>
      <c r="M27" s="8">
        <f t="shared" ref="M27:M31" si="67">SUM(K27:L27)</f>
        <v>14</v>
      </c>
      <c r="N27" s="10">
        <f t="shared" si="4"/>
        <v>3.2543003254300326E-3</v>
      </c>
    </row>
    <row r="28" spans="1:14">
      <c r="A28" s="7" t="s">
        <v>112</v>
      </c>
      <c r="B28" s="8"/>
      <c r="C28" s="9">
        <v>3</v>
      </c>
      <c r="D28" s="9">
        <v>7</v>
      </c>
      <c r="E28" s="8">
        <v>2</v>
      </c>
      <c r="F28" s="8">
        <v>1</v>
      </c>
      <c r="G28" s="8"/>
      <c r="H28" s="8">
        <f t="shared" ref="H28:H29" si="68">SUM(B28:G28)</f>
        <v>13</v>
      </c>
      <c r="I28" s="10">
        <f t="shared" si="1"/>
        <v>2.8471309680245293E-3</v>
      </c>
      <c r="K28" s="9">
        <f t="shared" ref="K28:K29" si="69">C28</f>
        <v>3</v>
      </c>
      <c r="L28" s="9">
        <f t="shared" ref="L28:L29" si="70">D28</f>
        <v>7</v>
      </c>
      <c r="M28" s="8">
        <f t="shared" ref="M28:M29" si="71">SUM(K28:L28)</f>
        <v>10</v>
      </c>
      <c r="N28" s="10">
        <f t="shared" si="4"/>
        <v>2.3245002324500234E-3</v>
      </c>
    </row>
    <row r="29" spans="1:14">
      <c r="A29" s="7" t="s">
        <v>114</v>
      </c>
      <c r="B29" s="8"/>
      <c r="C29" s="9"/>
      <c r="D29" s="9">
        <v>11</v>
      </c>
      <c r="E29" s="8">
        <v>1</v>
      </c>
      <c r="F29" s="8"/>
      <c r="G29" s="8"/>
      <c r="H29" s="8">
        <f t="shared" si="68"/>
        <v>12</v>
      </c>
      <c r="I29" s="10">
        <f t="shared" si="1"/>
        <v>2.6281208935611039E-3</v>
      </c>
      <c r="K29" s="9">
        <f t="shared" si="69"/>
        <v>0</v>
      </c>
      <c r="L29" s="9">
        <f t="shared" si="70"/>
        <v>11</v>
      </c>
      <c r="M29" s="8">
        <f t="shared" si="71"/>
        <v>11</v>
      </c>
      <c r="N29" s="10">
        <f t="shared" si="4"/>
        <v>2.5569502556950256E-3</v>
      </c>
    </row>
    <row r="30" spans="1:14">
      <c r="A30" s="7" t="s">
        <v>113</v>
      </c>
      <c r="B30" s="8"/>
      <c r="C30" s="9">
        <v>3</v>
      </c>
      <c r="D30" s="9">
        <v>6</v>
      </c>
      <c r="E30" s="8"/>
      <c r="F30" s="8">
        <v>2</v>
      </c>
      <c r="G30" s="8"/>
      <c r="H30" s="8">
        <f t="shared" si="64"/>
        <v>11</v>
      </c>
      <c r="I30" s="10">
        <f t="shared" si="1"/>
        <v>2.4091108190976785E-3</v>
      </c>
      <c r="K30" s="9">
        <f t="shared" si="65"/>
        <v>3</v>
      </c>
      <c r="L30" s="9">
        <f t="shared" si="66"/>
        <v>6</v>
      </c>
      <c r="M30" s="8">
        <f t="shared" si="67"/>
        <v>9</v>
      </c>
      <c r="N30" s="10">
        <f t="shared" si="4"/>
        <v>2.0920502092050207E-3</v>
      </c>
    </row>
    <row r="31" spans="1:14">
      <c r="A31" s="7" t="s">
        <v>118</v>
      </c>
      <c r="B31" s="8">
        <v>1</v>
      </c>
      <c r="C31" s="9">
        <v>4</v>
      </c>
      <c r="D31" s="9">
        <v>4</v>
      </c>
      <c r="E31" s="8">
        <v>1</v>
      </c>
      <c r="F31" s="8">
        <v>1</v>
      </c>
      <c r="G31" s="8"/>
      <c r="H31" s="8">
        <f t="shared" si="64"/>
        <v>11</v>
      </c>
      <c r="I31" s="10">
        <f t="shared" si="1"/>
        <v>2.4091108190976785E-3</v>
      </c>
      <c r="K31" s="9">
        <f t="shared" si="65"/>
        <v>4</v>
      </c>
      <c r="L31" s="9">
        <f t="shared" si="66"/>
        <v>4</v>
      </c>
      <c r="M31" s="8">
        <f t="shared" si="67"/>
        <v>8</v>
      </c>
      <c r="N31" s="10">
        <f t="shared" si="4"/>
        <v>1.8596001859600185E-3</v>
      </c>
    </row>
    <row r="32" spans="1:14">
      <c r="A32" s="7" t="s">
        <v>126</v>
      </c>
      <c r="B32" s="8"/>
      <c r="C32" s="9">
        <v>3</v>
      </c>
      <c r="D32" s="9">
        <v>7</v>
      </c>
      <c r="E32" s="8"/>
      <c r="F32" s="8"/>
      <c r="G32" s="8"/>
      <c r="H32" s="8">
        <f t="shared" ref="H32" si="72">SUM(B32:G32)</f>
        <v>10</v>
      </c>
      <c r="I32" s="10">
        <f t="shared" si="1"/>
        <v>2.1901007446342531E-3</v>
      </c>
      <c r="K32" s="9">
        <f t="shared" ref="K32" si="73">C32</f>
        <v>3</v>
      </c>
      <c r="L32" s="9">
        <f t="shared" ref="L32" si="74">D32</f>
        <v>7</v>
      </c>
      <c r="M32" s="8">
        <f t="shared" ref="M32" si="75">SUM(K32:L32)</f>
        <v>10</v>
      </c>
      <c r="N32" s="10">
        <f t="shared" si="4"/>
        <v>2.3245002324500234E-3</v>
      </c>
    </row>
    <row r="33" spans="1:14">
      <c r="A33" s="7" t="s">
        <v>132</v>
      </c>
      <c r="B33" s="8"/>
      <c r="C33" s="9"/>
      <c r="D33" s="9">
        <v>8</v>
      </c>
      <c r="E33" s="8">
        <v>1</v>
      </c>
      <c r="F33" s="8"/>
      <c r="G33" s="8"/>
      <c r="H33" s="8">
        <f t="shared" ref="H33:H34" si="76">SUM(B33:G33)</f>
        <v>9</v>
      </c>
      <c r="I33" s="10">
        <f t="shared" si="1"/>
        <v>1.9710906701708277E-3</v>
      </c>
      <c r="K33" s="9">
        <f t="shared" ref="K33:K34" si="77">C33</f>
        <v>0</v>
      </c>
      <c r="L33" s="9">
        <f t="shared" ref="L33:L34" si="78">D33</f>
        <v>8</v>
      </c>
      <c r="M33" s="8">
        <f t="shared" ref="M33:M34" si="79">SUM(K33:L33)</f>
        <v>8</v>
      </c>
      <c r="N33" s="10">
        <f t="shared" si="4"/>
        <v>1.8596001859600185E-3</v>
      </c>
    </row>
    <row r="34" spans="1:14">
      <c r="A34" s="7" t="s">
        <v>117</v>
      </c>
      <c r="B34" s="8"/>
      <c r="C34" s="9">
        <v>1</v>
      </c>
      <c r="D34" s="9">
        <v>5</v>
      </c>
      <c r="E34" s="8">
        <v>1</v>
      </c>
      <c r="F34" s="8">
        <v>2</v>
      </c>
      <c r="G34" s="8"/>
      <c r="H34" s="8">
        <f t="shared" si="76"/>
        <v>9</v>
      </c>
      <c r="I34" s="10">
        <f t="shared" si="1"/>
        <v>1.9710906701708277E-3</v>
      </c>
      <c r="K34" s="9">
        <f t="shared" si="77"/>
        <v>1</v>
      </c>
      <c r="L34" s="9">
        <f t="shared" si="78"/>
        <v>5</v>
      </c>
      <c r="M34" s="8">
        <f t="shared" si="79"/>
        <v>6</v>
      </c>
      <c r="N34" s="10">
        <f t="shared" si="4"/>
        <v>1.3947001394700139E-3</v>
      </c>
    </row>
    <row r="35" spans="1:14">
      <c r="A35" s="7" t="s">
        <v>116</v>
      </c>
      <c r="B35" s="8"/>
      <c r="C35" s="9"/>
      <c r="D35" s="9">
        <v>8</v>
      </c>
      <c r="E35" s="8"/>
      <c r="F35" s="8"/>
      <c r="G35" s="8"/>
      <c r="H35" s="8">
        <f t="shared" ref="H35:H36" si="80">SUM(B35:G35)</f>
        <v>8</v>
      </c>
      <c r="I35" s="10">
        <f t="shared" si="1"/>
        <v>1.7520805957074025E-3</v>
      </c>
      <c r="K35" s="9">
        <f t="shared" ref="K35:K36" si="81">C35</f>
        <v>0</v>
      </c>
      <c r="L35" s="9">
        <f t="shared" ref="L35:L36" si="82">D35</f>
        <v>8</v>
      </c>
      <c r="M35" s="8">
        <f t="shared" ref="M35:M36" si="83">SUM(K35:L35)</f>
        <v>8</v>
      </c>
      <c r="N35" s="10">
        <f t="shared" si="4"/>
        <v>1.8596001859600185E-3</v>
      </c>
    </row>
    <row r="36" spans="1:14">
      <c r="A36" s="7" t="s">
        <v>120</v>
      </c>
      <c r="B36" s="8"/>
      <c r="C36" s="9">
        <v>2</v>
      </c>
      <c r="D36" s="9">
        <v>6</v>
      </c>
      <c r="E36" s="8"/>
      <c r="F36" s="8"/>
      <c r="G36" s="8"/>
      <c r="H36" s="8">
        <f t="shared" si="80"/>
        <v>8</v>
      </c>
      <c r="I36" s="10">
        <f t="shared" si="1"/>
        <v>1.7520805957074025E-3</v>
      </c>
      <c r="K36" s="9">
        <f t="shared" si="81"/>
        <v>2</v>
      </c>
      <c r="L36" s="9">
        <f t="shared" si="82"/>
        <v>6</v>
      </c>
      <c r="M36" s="8">
        <f t="shared" si="83"/>
        <v>8</v>
      </c>
      <c r="N36" s="10">
        <f t="shared" si="4"/>
        <v>1.8596001859600185E-3</v>
      </c>
    </row>
    <row r="37" spans="1:14">
      <c r="A37" s="7" t="s">
        <v>123</v>
      </c>
      <c r="B37" s="8"/>
      <c r="C37" s="9">
        <v>1</v>
      </c>
      <c r="D37" s="9">
        <v>5</v>
      </c>
      <c r="E37" s="8"/>
      <c r="F37" s="8"/>
      <c r="G37" s="8"/>
      <c r="H37" s="8">
        <f t="shared" ref="H37:H38" si="84">SUM(B37:G37)</f>
        <v>6</v>
      </c>
      <c r="I37" s="10">
        <f t="shared" si="1"/>
        <v>1.3140604467805519E-3</v>
      </c>
      <c r="K37" s="9">
        <f t="shared" ref="K37:K38" si="85">C37</f>
        <v>1</v>
      </c>
      <c r="L37" s="9">
        <f t="shared" ref="L37:L38" si="86">D37</f>
        <v>5</v>
      </c>
      <c r="M37" s="8">
        <f t="shared" ref="M37:M38" si="87">SUM(K37:L37)</f>
        <v>6</v>
      </c>
      <c r="N37" s="10">
        <f t="shared" si="4"/>
        <v>1.3947001394700139E-3</v>
      </c>
    </row>
    <row r="38" spans="1:14">
      <c r="A38" s="7" t="s">
        <v>121</v>
      </c>
      <c r="B38" s="8"/>
      <c r="C38" s="9"/>
      <c r="D38" s="9">
        <v>6</v>
      </c>
      <c r="E38" s="8"/>
      <c r="F38" s="8"/>
      <c r="G38" s="8"/>
      <c r="H38" s="8">
        <f t="shared" si="84"/>
        <v>6</v>
      </c>
      <c r="I38" s="10">
        <f t="shared" si="1"/>
        <v>1.3140604467805519E-3</v>
      </c>
      <c r="K38" s="9">
        <f t="shared" si="85"/>
        <v>0</v>
      </c>
      <c r="L38" s="9">
        <f t="shared" si="86"/>
        <v>6</v>
      </c>
      <c r="M38" s="8">
        <f t="shared" si="87"/>
        <v>6</v>
      </c>
      <c r="N38" s="10">
        <f t="shared" si="4"/>
        <v>1.3947001394700139E-3</v>
      </c>
    </row>
    <row r="39" spans="1:14">
      <c r="A39" s="7" t="s">
        <v>115</v>
      </c>
      <c r="B39" s="8"/>
      <c r="C39" s="9"/>
      <c r="D39" s="9">
        <v>5</v>
      </c>
      <c r="E39" s="8"/>
      <c r="F39" s="8"/>
      <c r="G39" s="8"/>
      <c r="H39" s="8">
        <f t="shared" ref="H39" si="88">SUM(B39:G39)</f>
        <v>5</v>
      </c>
      <c r="I39" s="10">
        <f t="shared" si="1"/>
        <v>1.0950503723171265E-3</v>
      </c>
      <c r="K39" s="9">
        <f t="shared" ref="K39" si="89">C39</f>
        <v>0</v>
      </c>
      <c r="L39" s="9">
        <f t="shared" ref="L39" si="90">D39</f>
        <v>5</v>
      </c>
      <c r="M39" s="8">
        <f t="shared" ref="M39" si="91">SUM(K39:L39)</f>
        <v>5</v>
      </c>
      <c r="N39" s="10">
        <f t="shared" si="4"/>
        <v>1.1622501162250117E-3</v>
      </c>
    </row>
    <row r="40" spans="1:14">
      <c r="A40" s="7" t="s">
        <v>136</v>
      </c>
      <c r="B40" s="8"/>
      <c r="C40" s="9">
        <v>1</v>
      </c>
      <c r="D40" s="9">
        <v>4</v>
      </c>
      <c r="E40" s="8"/>
      <c r="F40" s="8"/>
      <c r="G40" s="8"/>
      <c r="H40" s="8">
        <f t="shared" si="0"/>
        <v>5</v>
      </c>
      <c r="I40" s="10">
        <f t="shared" si="1"/>
        <v>1.0950503723171265E-3</v>
      </c>
      <c r="K40" s="9">
        <f t="shared" si="5"/>
        <v>1</v>
      </c>
      <c r="L40" s="9">
        <f t="shared" si="6"/>
        <v>4</v>
      </c>
      <c r="M40" s="8">
        <f t="shared" si="7"/>
        <v>5</v>
      </c>
      <c r="N40" s="10">
        <f t="shared" si="4"/>
        <v>1.1622501162250117E-3</v>
      </c>
    </row>
    <row r="41" spans="1:14">
      <c r="A41" s="7" t="s">
        <v>122</v>
      </c>
      <c r="B41" s="8"/>
      <c r="C41" s="9"/>
      <c r="D41" s="9">
        <v>4</v>
      </c>
      <c r="E41" s="8"/>
      <c r="F41" s="8"/>
      <c r="G41" s="8"/>
      <c r="H41" s="8">
        <f t="shared" si="0"/>
        <v>4</v>
      </c>
      <c r="I41" s="10">
        <f t="shared" si="1"/>
        <v>8.7604029785370125E-4</v>
      </c>
      <c r="K41" s="9">
        <f t="shared" si="5"/>
        <v>0</v>
      </c>
      <c r="L41" s="9">
        <f t="shared" si="6"/>
        <v>4</v>
      </c>
      <c r="M41" s="8">
        <f t="shared" si="7"/>
        <v>4</v>
      </c>
      <c r="N41" s="10">
        <f t="shared" si="4"/>
        <v>9.2980009298000927E-4</v>
      </c>
    </row>
    <row r="42" spans="1:14">
      <c r="A42" s="7" t="s">
        <v>128</v>
      </c>
      <c r="B42" s="8"/>
      <c r="C42" s="9"/>
      <c r="D42" s="9">
        <v>3</v>
      </c>
      <c r="E42" s="8"/>
      <c r="F42" s="8"/>
      <c r="G42" s="8"/>
      <c r="H42" s="8">
        <f t="shared" ref="H42" si="92">SUM(B42:G42)</f>
        <v>3</v>
      </c>
      <c r="I42" s="10">
        <f t="shared" si="1"/>
        <v>6.5703022339027597E-4</v>
      </c>
      <c r="K42" s="9">
        <f t="shared" ref="K42" si="93">C42</f>
        <v>0</v>
      </c>
      <c r="L42" s="9">
        <f t="shared" ref="L42" si="94">D42</f>
        <v>3</v>
      </c>
      <c r="M42" s="8">
        <f t="shared" ref="M42" si="95">SUM(K42:L42)</f>
        <v>3</v>
      </c>
      <c r="N42" s="10">
        <f t="shared" si="4"/>
        <v>6.9735006973500695E-4</v>
      </c>
    </row>
    <row r="43" spans="1:14">
      <c r="A43" s="7" t="s">
        <v>119</v>
      </c>
      <c r="B43" s="8"/>
      <c r="C43" s="9"/>
      <c r="D43" s="9">
        <v>3</v>
      </c>
      <c r="E43" s="8"/>
      <c r="F43" s="8"/>
      <c r="G43" s="8"/>
      <c r="H43" s="8">
        <f t="shared" ref="H43:H44" si="96">SUM(B43:G43)</f>
        <v>3</v>
      </c>
      <c r="I43" s="10">
        <f t="shared" si="1"/>
        <v>6.5703022339027597E-4</v>
      </c>
      <c r="K43" s="9">
        <f t="shared" ref="K43:K44" si="97">C43</f>
        <v>0</v>
      </c>
      <c r="L43" s="9">
        <f t="shared" ref="L43:L44" si="98">D43</f>
        <v>3</v>
      </c>
      <c r="M43" s="8">
        <f t="shared" ref="M43:M44" si="99">SUM(K43:L43)</f>
        <v>3</v>
      </c>
      <c r="N43" s="10">
        <f t="shared" si="4"/>
        <v>6.9735006973500695E-4</v>
      </c>
    </row>
    <row r="44" spans="1:14">
      <c r="A44" s="7" t="s">
        <v>143</v>
      </c>
      <c r="B44" s="8"/>
      <c r="C44" s="9">
        <v>1</v>
      </c>
      <c r="D44" s="9">
        <v>1</v>
      </c>
      <c r="E44" s="8"/>
      <c r="F44" s="8"/>
      <c r="G44" s="8"/>
      <c r="H44" s="8">
        <f t="shared" si="96"/>
        <v>2</v>
      </c>
      <c r="I44" s="10">
        <f t="shared" ref="I44:I58" si="100">H44/$H$59</f>
        <v>4.3802014892685063E-4</v>
      </c>
      <c r="K44" s="9">
        <f t="shared" si="97"/>
        <v>1</v>
      </c>
      <c r="L44" s="9">
        <f t="shared" si="98"/>
        <v>1</v>
      </c>
      <c r="M44" s="8">
        <f t="shared" si="99"/>
        <v>2</v>
      </c>
      <c r="N44" s="10">
        <f t="shared" ref="N44:N58" si="101">M44/$M$59</f>
        <v>4.6490004649000463E-4</v>
      </c>
    </row>
    <row r="45" spans="1:14">
      <c r="A45" s="7" t="s">
        <v>129</v>
      </c>
      <c r="B45" s="8"/>
      <c r="C45" s="9"/>
      <c r="D45" s="9">
        <v>2</v>
      </c>
      <c r="E45" s="8"/>
      <c r="F45" s="8"/>
      <c r="G45" s="8"/>
      <c r="H45" s="8">
        <f t="shared" ref="H45:H56" si="102">SUM(B45:G45)</f>
        <v>2</v>
      </c>
      <c r="I45" s="10">
        <f t="shared" si="100"/>
        <v>4.3802014892685063E-4</v>
      </c>
      <c r="K45" s="9">
        <f t="shared" ref="K45:K56" si="103">C45</f>
        <v>0</v>
      </c>
      <c r="L45" s="9">
        <f t="shared" ref="L45:L56" si="104">D45</f>
        <v>2</v>
      </c>
      <c r="M45" s="8">
        <f t="shared" ref="M45:M56" si="105">SUM(K45:L45)</f>
        <v>2</v>
      </c>
      <c r="N45" s="10">
        <f t="shared" si="101"/>
        <v>4.6490004649000463E-4</v>
      </c>
    </row>
    <row r="46" spans="1:14">
      <c r="A46" s="7" t="s">
        <v>133</v>
      </c>
      <c r="B46" s="8"/>
      <c r="C46" s="9"/>
      <c r="D46" s="9">
        <v>2</v>
      </c>
      <c r="E46" s="8"/>
      <c r="F46" s="8"/>
      <c r="G46" s="8"/>
      <c r="H46" s="8">
        <f t="shared" ref="H46:H54" si="106">SUM(B46:G46)</f>
        <v>2</v>
      </c>
      <c r="I46" s="10">
        <f t="shared" si="100"/>
        <v>4.3802014892685063E-4</v>
      </c>
      <c r="K46" s="9">
        <f t="shared" ref="K46:K54" si="107">C46</f>
        <v>0</v>
      </c>
      <c r="L46" s="9">
        <f t="shared" ref="L46:L54" si="108">D46</f>
        <v>2</v>
      </c>
      <c r="M46" s="8">
        <f t="shared" ref="M46:M54" si="109">SUM(K46:L46)</f>
        <v>2</v>
      </c>
      <c r="N46" s="10">
        <f t="shared" si="101"/>
        <v>4.6490004649000463E-4</v>
      </c>
    </row>
    <row r="47" spans="1:14">
      <c r="A47" s="7" t="s">
        <v>134</v>
      </c>
      <c r="B47" s="8"/>
      <c r="C47" s="9"/>
      <c r="D47" s="9">
        <v>1</v>
      </c>
      <c r="E47" s="8"/>
      <c r="F47" s="8">
        <v>1</v>
      </c>
      <c r="G47" s="8"/>
      <c r="H47" s="8">
        <f t="shared" si="106"/>
        <v>2</v>
      </c>
      <c r="I47" s="10">
        <f t="shared" si="100"/>
        <v>4.3802014892685063E-4</v>
      </c>
      <c r="K47" s="9">
        <f t="shared" si="107"/>
        <v>0</v>
      </c>
      <c r="L47" s="9">
        <f t="shared" si="108"/>
        <v>1</v>
      </c>
      <c r="M47" s="8">
        <f t="shared" si="109"/>
        <v>1</v>
      </c>
      <c r="N47" s="10">
        <f t="shared" si="101"/>
        <v>2.3245002324500232E-4</v>
      </c>
    </row>
    <row r="48" spans="1:14">
      <c r="A48" s="7" t="s">
        <v>144</v>
      </c>
      <c r="B48" s="8"/>
      <c r="C48" s="9">
        <v>1</v>
      </c>
      <c r="D48" s="9">
        <v>1</v>
      </c>
      <c r="E48" s="8"/>
      <c r="F48" s="8"/>
      <c r="G48" s="8"/>
      <c r="H48" s="8">
        <f t="shared" si="106"/>
        <v>2</v>
      </c>
      <c r="I48" s="10">
        <f t="shared" si="100"/>
        <v>4.3802014892685063E-4</v>
      </c>
      <c r="K48" s="9">
        <f t="shared" si="107"/>
        <v>1</v>
      </c>
      <c r="L48" s="9">
        <f t="shared" si="108"/>
        <v>1</v>
      </c>
      <c r="M48" s="8">
        <f t="shared" si="109"/>
        <v>2</v>
      </c>
      <c r="N48" s="10">
        <f t="shared" si="101"/>
        <v>4.6490004649000463E-4</v>
      </c>
    </row>
    <row r="49" spans="1:14">
      <c r="A49" s="7" t="s">
        <v>146</v>
      </c>
      <c r="B49" s="8">
        <v>1</v>
      </c>
      <c r="C49" s="9"/>
      <c r="D49" s="9"/>
      <c r="E49" s="8"/>
      <c r="F49" s="8">
        <v>1</v>
      </c>
      <c r="G49" s="8"/>
      <c r="H49" s="8">
        <f t="shared" si="106"/>
        <v>2</v>
      </c>
      <c r="I49" s="10">
        <f t="shared" si="100"/>
        <v>4.3802014892685063E-4</v>
      </c>
      <c r="K49" s="9">
        <f t="shared" si="107"/>
        <v>0</v>
      </c>
      <c r="L49" s="9">
        <f t="shared" si="108"/>
        <v>0</v>
      </c>
      <c r="M49" s="8">
        <f t="shared" si="109"/>
        <v>0</v>
      </c>
      <c r="N49" s="10">
        <f t="shared" si="101"/>
        <v>0</v>
      </c>
    </row>
    <row r="50" spans="1:14">
      <c r="A50" s="7" t="s">
        <v>135</v>
      </c>
      <c r="B50" s="8"/>
      <c r="C50" s="9"/>
      <c r="D50" s="9">
        <v>1</v>
      </c>
      <c r="E50" s="8"/>
      <c r="F50" s="8"/>
      <c r="G50" s="8"/>
      <c r="H50" s="8">
        <f t="shared" si="106"/>
        <v>1</v>
      </c>
      <c r="I50" s="10">
        <f t="shared" si="100"/>
        <v>2.1901007446342531E-4</v>
      </c>
      <c r="K50" s="9">
        <f t="shared" si="107"/>
        <v>0</v>
      </c>
      <c r="L50" s="9">
        <f t="shared" si="108"/>
        <v>1</v>
      </c>
      <c r="M50" s="8">
        <f t="shared" si="109"/>
        <v>1</v>
      </c>
      <c r="N50" s="10">
        <f t="shared" si="101"/>
        <v>2.3245002324500232E-4</v>
      </c>
    </row>
    <row r="51" spans="1:14">
      <c r="A51" s="7" t="s">
        <v>145</v>
      </c>
      <c r="B51" s="8"/>
      <c r="C51" s="9"/>
      <c r="D51" s="9">
        <v>1</v>
      </c>
      <c r="E51" s="8"/>
      <c r="F51" s="8"/>
      <c r="G51" s="8"/>
      <c r="H51" s="8">
        <f t="shared" si="106"/>
        <v>1</v>
      </c>
      <c r="I51" s="10">
        <f t="shared" si="100"/>
        <v>2.1901007446342531E-4</v>
      </c>
      <c r="K51" s="9">
        <f t="shared" si="107"/>
        <v>0</v>
      </c>
      <c r="L51" s="9">
        <f t="shared" si="108"/>
        <v>1</v>
      </c>
      <c r="M51" s="8">
        <f t="shared" si="109"/>
        <v>1</v>
      </c>
      <c r="N51" s="10">
        <f t="shared" si="101"/>
        <v>2.3245002324500232E-4</v>
      </c>
    </row>
    <row r="52" spans="1:14">
      <c r="A52" s="7" t="s">
        <v>125</v>
      </c>
      <c r="B52" s="8"/>
      <c r="C52" s="9"/>
      <c r="D52" s="9">
        <v>1</v>
      </c>
      <c r="E52" s="8"/>
      <c r="F52" s="8"/>
      <c r="G52" s="8"/>
      <c r="H52" s="8">
        <f t="shared" si="106"/>
        <v>1</v>
      </c>
      <c r="I52" s="10">
        <f t="shared" si="100"/>
        <v>2.1901007446342531E-4</v>
      </c>
      <c r="K52" s="9">
        <f t="shared" si="107"/>
        <v>0</v>
      </c>
      <c r="L52" s="9">
        <f t="shared" si="108"/>
        <v>1</v>
      </c>
      <c r="M52" s="8">
        <f t="shared" si="109"/>
        <v>1</v>
      </c>
      <c r="N52" s="10">
        <f t="shared" si="101"/>
        <v>2.3245002324500232E-4</v>
      </c>
    </row>
    <row r="53" spans="1:14">
      <c r="A53" s="7" t="s">
        <v>131</v>
      </c>
      <c r="B53" s="8"/>
      <c r="C53" s="9"/>
      <c r="D53" s="9">
        <v>1</v>
      </c>
      <c r="E53" s="8"/>
      <c r="F53" s="8"/>
      <c r="G53" s="8"/>
      <c r="H53" s="8">
        <f t="shared" si="106"/>
        <v>1</v>
      </c>
      <c r="I53" s="10">
        <f t="shared" si="100"/>
        <v>2.1901007446342531E-4</v>
      </c>
      <c r="K53" s="9">
        <f t="shared" si="107"/>
        <v>0</v>
      </c>
      <c r="L53" s="9">
        <f t="shared" si="108"/>
        <v>1</v>
      </c>
      <c r="M53" s="8">
        <f t="shared" si="109"/>
        <v>1</v>
      </c>
      <c r="N53" s="10">
        <f t="shared" si="101"/>
        <v>2.3245002324500232E-4</v>
      </c>
    </row>
    <row r="54" spans="1:14">
      <c r="A54" s="7" t="s">
        <v>127</v>
      </c>
      <c r="B54" s="8"/>
      <c r="C54" s="9"/>
      <c r="D54" s="9">
        <v>1</v>
      </c>
      <c r="E54" s="8"/>
      <c r="F54" s="8"/>
      <c r="G54" s="8"/>
      <c r="H54" s="8">
        <f t="shared" si="106"/>
        <v>1</v>
      </c>
      <c r="I54" s="10">
        <f t="shared" si="100"/>
        <v>2.1901007446342531E-4</v>
      </c>
      <c r="K54" s="9">
        <f t="shared" si="107"/>
        <v>0</v>
      </c>
      <c r="L54" s="9">
        <f t="shared" si="108"/>
        <v>1</v>
      </c>
      <c r="M54" s="8">
        <f t="shared" si="109"/>
        <v>1</v>
      </c>
      <c r="N54" s="10">
        <f t="shared" si="101"/>
        <v>2.3245002324500232E-4</v>
      </c>
    </row>
    <row r="55" spans="1:14">
      <c r="A55" s="7" t="s">
        <v>149</v>
      </c>
      <c r="B55" s="8"/>
      <c r="C55" s="9"/>
      <c r="D55" s="9"/>
      <c r="E55" s="8"/>
      <c r="F55" s="8">
        <v>1</v>
      </c>
      <c r="G55" s="8"/>
      <c r="H55" s="8">
        <f t="shared" ref="H55" si="110">SUM(B55:G55)</f>
        <v>1</v>
      </c>
      <c r="I55" s="10">
        <f t="shared" si="100"/>
        <v>2.1901007446342531E-4</v>
      </c>
      <c r="K55" s="9">
        <f t="shared" ref="K55" si="111">C55</f>
        <v>0</v>
      </c>
      <c r="L55" s="9">
        <f t="shared" ref="L55" si="112">D55</f>
        <v>0</v>
      </c>
      <c r="M55" s="8">
        <f t="shared" ref="M55" si="113">SUM(K55:L55)</f>
        <v>0</v>
      </c>
      <c r="N55" s="10">
        <f t="shared" si="101"/>
        <v>0</v>
      </c>
    </row>
    <row r="56" spans="1:14">
      <c r="A56" s="7" t="s">
        <v>148</v>
      </c>
      <c r="B56" s="8"/>
      <c r="C56" s="9"/>
      <c r="D56" s="9">
        <v>1</v>
      </c>
      <c r="E56" s="8"/>
      <c r="F56" s="8"/>
      <c r="G56" s="8"/>
      <c r="H56" s="8">
        <f t="shared" si="102"/>
        <v>1</v>
      </c>
      <c r="I56" s="10">
        <f t="shared" si="100"/>
        <v>2.1901007446342531E-4</v>
      </c>
      <c r="K56" s="9">
        <f t="shared" si="103"/>
        <v>0</v>
      </c>
      <c r="L56" s="9">
        <f t="shared" si="104"/>
        <v>1</v>
      </c>
      <c r="M56" s="8">
        <f t="shared" si="105"/>
        <v>1</v>
      </c>
      <c r="N56" s="10">
        <f t="shared" si="101"/>
        <v>2.3245002324500232E-4</v>
      </c>
    </row>
    <row r="57" spans="1:14">
      <c r="A57" s="7" t="s">
        <v>124</v>
      </c>
      <c r="B57" s="8"/>
      <c r="C57" s="9"/>
      <c r="D57" s="9"/>
      <c r="E57" s="8">
        <v>1</v>
      </c>
      <c r="F57" s="8"/>
      <c r="G57" s="8"/>
      <c r="H57" s="8">
        <f t="shared" ref="H57" si="114">SUM(B57:G57)</f>
        <v>1</v>
      </c>
      <c r="I57" s="10">
        <f t="shared" si="100"/>
        <v>2.1901007446342531E-4</v>
      </c>
      <c r="K57" s="9">
        <f t="shared" ref="K57" si="115">C57</f>
        <v>0</v>
      </c>
      <c r="L57" s="9">
        <f t="shared" ref="L57" si="116">D57</f>
        <v>0</v>
      </c>
      <c r="M57" s="8">
        <f t="shared" ref="M57" si="117">SUM(K57:L57)</f>
        <v>0</v>
      </c>
      <c r="N57" s="10">
        <f t="shared" si="101"/>
        <v>0</v>
      </c>
    </row>
    <row r="58" spans="1:14">
      <c r="A58" s="7" t="s">
        <v>130</v>
      </c>
      <c r="B58" s="8"/>
      <c r="C58" s="9"/>
      <c r="D58" s="9">
        <v>1</v>
      </c>
      <c r="E58" s="8"/>
      <c r="F58" s="8"/>
      <c r="G58" s="8"/>
      <c r="H58" s="8">
        <f t="shared" ref="H58" si="118">SUM(B58:G58)</f>
        <v>1</v>
      </c>
      <c r="I58" s="10">
        <f t="shared" si="100"/>
        <v>2.1901007446342531E-4</v>
      </c>
      <c r="K58" s="9">
        <f t="shared" ref="K58" si="119">C58</f>
        <v>0</v>
      </c>
      <c r="L58" s="9">
        <f t="shared" ref="L58" si="120">D58</f>
        <v>1</v>
      </c>
      <c r="M58" s="8">
        <f t="shared" ref="M58" si="121">SUM(K58:L58)</f>
        <v>1</v>
      </c>
      <c r="N58" s="10">
        <f t="shared" si="101"/>
        <v>2.3245002324500232E-4</v>
      </c>
    </row>
    <row r="59" spans="1:14">
      <c r="A59" s="11" t="s">
        <v>17</v>
      </c>
      <c r="B59" s="12">
        <f t="shared" ref="B59:I59" si="122">SUM(B8:B58)</f>
        <v>33</v>
      </c>
      <c r="C59" s="13">
        <f t="shared" si="122"/>
        <v>586</v>
      </c>
      <c r="D59" s="13">
        <f t="shared" si="122"/>
        <v>3716</v>
      </c>
      <c r="E59" s="12">
        <f t="shared" si="122"/>
        <v>68</v>
      </c>
      <c r="F59" s="12">
        <f t="shared" si="122"/>
        <v>163</v>
      </c>
      <c r="G59" s="12">
        <f t="shared" si="122"/>
        <v>0</v>
      </c>
      <c r="H59" s="12">
        <f t="shared" si="122"/>
        <v>4566</v>
      </c>
      <c r="I59" s="14">
        <f t="shared" si="122"/>
        <v>0.99999999999999989</v>
      </c>
      <c r="K59" s="13">
        <f>SUM(K8:K58)</f>
        <v>586</v>
      </c>
      <c r="L59" s="13">
        <f>SUM(L8:L58)</f>
        <v>3716</v>
      </c>
      <c r="M59" s="12">
        <f>SUM(M8:M58)</f>
        <v>4302</v>
      </c>
      <c r="N59" s="14">
        <f>SUM(N8:N58)</f>
        <v>0.99999999999999989</v>
      </c>
    </row>
    <row r="61" spans="1:14">
      <c r="A61" s="15" t="s">
        <v>12</v>
      </c>
    </row>
    <row r="62" spans="1:14">
      <c r="A62" s="16" t="s">
        <v>154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32" t="s">
        <v>1</v>
      </c>
      <c r="B1" s="32"/>
      <c r="C1" s="32"/>
      <c r="D1" s="32"/>
      <c r="E1" s="32"/>
      <c r="F1" s="32"/>
    </row>
    <row r="2" spans="1:6">
      <c r="A2" s="33" t="s">
        <v>16</v>
      </c>
      <c r="B2" s="33"/>
      <c r="C2" s="33"/>
      <c r="D2" s="33"/>
      <c r="E2" s="33"/>
      <c r="F2" s="33"/>
    </row>
    <row r="3" spans="1:6" ht="18">
      <c r="A3" s="34" t="s">
        <v>2</v>
      </c>
      <c r="B3" s="34"/>
      <c r="C3" s="34"/>
      <c r="D3" s="34"/>
      <c r="E3" s="34"/>
      <c r="F3" s="34"/>
    </row>
    <row r="4" spans="1:6">
      <c r="A4" s="2"/>
      <c r="B4" s="2"/>
      <c r="C4" s="2"/>
      <c r="D4" s="2"/>
      <c r="E4" s="3"/>
    </row>
    <row r="5" spans="1:6" ht="15.75">
      <c r="A5" s="35" t="s">
        <v>155</v>
      </c>
      <c r="B5" s="36"/>
      <c r="C5" s="36"/>
      <c r="D5" s="36"/>
      <c r="E5" s="36"/>
      <c r="F5" s="37"/>
    </row>
    <row r="6" spans="1:6">
      <c r="B6" s="1"/>
      <c r="D6" s="4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40</v>
      </c>
      <c r="B8" s="8">
        <v>377</v>
      </c>
      <c r="C8" s="8">
        <v>999</v>
      </c>
      <c r="D8" s="8">
        <v>386</v>
      </c>
      <c r="E8" s="8">
        <f>SUM(B8:D8)</f>
        <v>1762</v>
      </c>
      <c r="F8" s="10">
        <f t="shared" ref="F8:F39" si="0">E8/$E$59</f>
        <v>0.38589575120455544</v>
      </c>
    </row>
    <row r="9" spans="1:6">
      <c r="A9" s="7" t="s">
        <v>38</v>
      </c>
      <c r="B9" s="8">
        <v>294</v>
      </c>
      <c r="C9" s="8">
        <v>999</v>
      </c>
      <c r="D9" s="8">
        <v>351</v>
      </c>
      <c r="E9" s="8">
        <f t="shared" ref="E9:E55" si="1">SUM(B9:D9)</f>
        <v>1644</v>
      </c>
      <c r="F9" s="10">
        <f t="shared" si="0"/>
        <v>0.3600525624178712</v>
      </c>
    </row>
    <row r="10" spans="1:6">
      <c r="A10" s="7" t="s">
        <v>41</v>
      </c>
      <c r="B10" s="8">
        <v>49</v>
      </c>
      <c r="C10" s="8">
        <v>99</v>
      </c>
      <c r="D10" s="8">
        <v>38</v>
      </c>
      <c r="E10" s="8">
        <f t="shared" ref="E10:E37" si="2">SUM(B10:D10)</f>
        <v>186</v>
      </c>
      <c r="F10" s="10">
        <f t="shared" si="0"/>
        <v>4.0735873850197106E-2</v>
      </c>
    </row>
    <row r="11" spans="1:6">
      <c r="A11" s="7" t="s">
        <v>45</v>
      </c>
      <c r="B11" s="8">
        <v>22</v>
      </c>
      <c r="C11" s="8">
        <v>84</v>
      </c>
      <c r="D11" s="8">
        <v>26</v>
      </c>
      <c r="E11" s="8">
        <f t="shared" ref="E11" si="3">SUM(B11:D11)</f>
        <v>132</v>
      </c>
      <c r="F11" s="10">
        <f t="shared" si="0"/>
        <v>2.8909329829172142E-2</v>
      </c>
    </row>
    <row r="12" spans="1:6">
      <c r="A12" s="7" t="s">
        <v>43</v>
      </c>
      <c r="B12" s="8">
        <v>25</v>
      </c>
      <c r="C12" s="8">
        <v>73</v>
      </c>
      <c r="D12" s="8">
        <v>34</v>
      </c>
      <c r="E12" s="8">
        <f t="shared" ref="E12" si="4">SUM(B12:D12)</f>
        <v>132</v>
      </c>
      <c r="F12" s="10">
        <f t="shared" si="0"/>
        <v>2.8909329829172142E-2</v>
      </c>
    </row>
    <row r="13" spans="1:6">
      <c r="A13" s="7" t="s">
        <v>50</v>
      </c>
      <c r="B13" s="8">
        <v>13</v>
      </c>
      <c r="C13" s="8">
        <v>55</v>
      </c>
      <c r="D13" s="8">
        <v>29</v>
      </c>
      <c r="E13" s="8">
        <f t="shared" ref="E13" si="5">SUM(B13:D13)</f>
        <v>97</v>
      </c>
      <c r="F13" s="10">
        <f t="shared" si="0"/>
        <v>2.1243977222952255E-2</v>
      </c>
    </row>
    <row r="14" spans="1:6">
      <c r="A14" s="7" t="s">
        <v>46</v>
      </c>
      <c r="B14" s="8">
        <v>17</v>
      </c>
      <c r="C14" s="8">
        <v>27</v>
      </c>
      <c r="D14" s="8">
        <v>22</v>
      </c>
      <c r="E14" s="8">
        <f t="shared" ref="E14" si="6">SUM(B14:D14)</f>
        <v>66</v>
      </c>
      <c r="F14" s="10">
        <f t="shared" si="0"/>
        <v>1.4454664914586071E-2</v>
      </c>
    </row>
    <row r="15" spans="1:6">
      <c r="A15" s="7" t="s">
        <v>48</v>
      </c>
      <c r="B15" s="8">
        <v>6</v>
      </c>
      <c r="C15" s="8">
        <v>29</v>
      </c>
      <c r="D15" s="8">
        <v>26</v>
      </c>
      <c r="E15" s="8">
        <f t="shared" ref="E15" si="7">SUM(B15:D15)</f>
        <v>61</v>
      </c>
      <c r="F15" s="10">
        <f t="shared" si="0"/>
        <v>1.3359614542268944E-2</v>
      </c>
    </row>
    <row r="16" spans="1:6">
      <c r="A16" s="7" t="s">
        <v>99</v>
      </c>
      <c r="B16" s="8">
        <v>28</v>
      </c>
      <c r="C16" s="8">
        <v>24</v>
      </c>
      <c r="D16" s="8">
        <v>8</v>
      </c>
      <c r="E16" s="8">
        <f t="shared" si="2"/>
        <v>60</v>
      </c>
      <c r="F16" s="10">
        <f t="shared" si="0"/>
        <v>1.3140604467805518E-2</v>
      </c>
    </row>
    <row r="17" spans="1:6">
      <c r="A17" s="7" t="s">
        <v>49</v>
      </c>
      <c r="B17" s="8">
        <v>6</v>
      </c>
      <c r="C17" s="8">
        <v>21</v>
      </c>
      <c r="D17" s="8">
        <v>20</v>
      </c>
      <c r="E17" s="8">
        <f t="shared" ref="E17" si="8">SUM(B17:D17)</f>
        <v>47</v>
      </c>
      <c r="F17" s="10">
        <f t="shared" si="0"/>
        <v>1.029347349978099E-2</v>
      </c>
    </row>
    <row r="18" spans="1:6">
      <c r="A18" s="7" t="s">
        <v>104</v>
      </c>
      <c r="B18" s="8">
        <v>11</v>
      </c>
      <c r="C18" s="8">
        <v>19</v>
      </c>
      <c r="D18" s="8">
        <v>6</v>
      </c>
      <c r="E18" s="8">
        <f t="shared" ref="E18" si="9">SUM(B18:D18)</f>
        <v>36</v>
      </c>
      <c r="F18" s="10">
        <f t="shared" si="0"/>
        <v>7.8843626806833107E-3</v>
      </c>
    </row>
    <row r="19" spans="1:6">
      <c r="A19" s="7" t="s">
        <v>102</v>
      </c>
      <c r="B19" s="8">
        <v>3</v>
      </c>
      <c r="C19" s="8">
        <v>11</v>
      </c>
      <c r="D19" s="8">
        <v>15</v>
      </c>
      <c r="E19" s="8">
        <f t="shared" ref="E19" si="10">SUM(B19:D19)</f>
        <v>29</v>
      </c>
      <c r="F19" s="10">
        <f t="shared" si="0"/>
        <v>6.3512921594393338E-3</v>
      </c>
    </row>
    <row r="20" spans="1:6">
      <c r="A20" s="7" t="s">
        <v>103</v>
      </c>
      <c r="B20" s="8">
        <v>9</v>
      </c>
      <c r="C20" s="8">
        <v>14</v>
      </c>
      <c r="D20" s="8">
        <v>4</v>
      </c>
      <c r="E20" s="8">
        <f t="shared" ref="E20" si="11">SUM(B20:D20)</f>
        <v>27</v>
      </c>
      <c r="F20" s="10">
        <f t="shared" si="0"/>
        <v>5.9132720105124839E-3</v>
      </c>
    </row>
    <row r="21" spans="1:6">
      <c r="A21" s="7" t="s">
        <v>107</v>
      </c>
      <c r="B21" s="8">
        <v>6</v>
      </c>
      <c r="C21" s="8">
        <v>13</v>
      </c>
      <c r="D21" s="8">
        <v>7</v>
      </c>
      <c r="E21" s="8">
        <f t="shared" ref="E21:E24" si="12">SUM(B21:D21)</f>
        <v>26</v>
      </c>
      <c r="F21" s="10">
        <f t="shared" si="0"/>
        <v>5.6942619360490585E-3</v>
      </c>
    </row>
    <row r="22" spans="1:6">
      <c r="A22" s="7" t="s">
        <v>108</v>
      </c>
      <c r="B22" s="8">
        <v>2</v>
      </c>
      <c r="C22" s="8">
        <v>11</v>
      </c>
      <c r="D22" s="8">
        <v>11</v>
      </c>
      <c r="E22" s="8">
        <f t="shared" ref="E22:E23" si="13">SUM(B22:D22)</f>
        <v>24</v>
      </c>
      <c r="F22" s="10">
        <f t="shared" si="0"/>
        <v>5.2562417871222077E-3</v>
      </c>
    </row>
    <row r="23" spans="1:6">
      <c r="A23" s="7" t="s">
        <v>105</v>
      </c>
      <c r="B23" s="8">
        <v>8</v>
      </c>
      <c r="C23" s="8">
        <v>11</v>
      </c>
      <c r="D23" s="8">
        <v>3</v>
      </c>
      <c r="E23" s="8">
        <f t="shared" si="13"/>
        <v>22</v>
      </c>
      <c r="F23" s="10">
        <f t="shared" si="0"/>
        <v>4.8182216381953569E-3</v>
      </c>
    </row>
    <row r="24" spans="1:6">
      <c r="A24" s="7" t="s">
        <v>106</v>
      </c>
      <c r="B24" s="8">
        <v>1</v>
      </c>
      <c r="C24" s="8">
        <v>15</v>
      </c>
      <c r="D24" s="8">
        <v>4</v>
      </c>
      <c r="E24" s="8">
        <f t="shared" si="12"/>
        <v>20</v>
      </c>
      <c r="F24" s="10">
        <f t="shared" si="0"/>
        <v>4.3802014892685062E-3</v>
      </c>
    </row>
    <row r="25" spans="1:6">
      <c r="A25" s="7" t="s">
        <v>110</v>
      </c>
      <c r="B25" s="8"/>
      <c r="C25" s="8">
        <v>7</v>
      </c>
      <c r="D25" s="8">
        <v>12</v>
      </c>
      <c r="E25" s="8">
        <f t="shared" si="2"/>
        <v>19</v>
      </c>
      <c r="F25" s="10">
        <f t="shared" si="0"/>
        <v>4.1611914148050808E-3</v>
      </c>
    </row>
    <row r="26" spans="1:6">
      <c r="A26" s="7" t="s">
        <v>109</v>
      </c>
      <c r="B26" s="8">
        <v>5</v>
      </c>
      <c r="C26" s="8">
        <v>7</v>
      </c>
      <c r="D26" s="8">
        <v>6</v>
      </c>
      <c r="E26" s="8">
        <f t="shared" ref="E26:E30" si="14">SUM(B26:D26)</f>
        <v>18</v>
      </c>
      <c r="F26" s="10">
        <f t="shared" si="0"/>
        <v>3.9421813403416554E-3</v>
      </c>
    </row>
    <row r="27" spans="1:6">
      <c r="A27" s="7" t="s">
        <v>111</v>
      </c>
      <c r="B27" s="8">
        <v>2</v>
      </c>
      <c r="C27" s="8">
        <v>7</v>
      </c>
      <c r="D27" s="8">
        <v>5</v>
      </c>
      <c r="E27" s="8">
        <f t="shared" ref="E27" si="15">SUM(B27:D27)</f>
        <v>14</v>
      </c>
      <c r="F27" s="10">
        <f t="shared" si="0"/>
        <v>3.0661410424879547E-3</v>
      </c>
    </row>
    <row r="28" spans="1:6">
      <c r="A28" s="7" t="s">
        <v>112</v>
      </c>
      <c r="B28" s="8">
        <v>1</v>
      </c>
      <c r="C28" s="8">
        <v>11</v>
      </c>
      <c r="D28" s="8">
        <v>1</v>
      </c>
      <c r="E28" s="8">
        <f t="shared" ref="E28:E29" si="16">SUM(B28:D28)</f>
        <v>13</v>
      </c>
      <c r="F28" s="10">
        <f t="shared" si="0"/>
        <v>2.8471309680245293E-3</v>
      </c>
    </row>
    <row r="29" spans="1:6">
      <c r="A29" s="7" t="s">
        <v>114</v>
      </c>
      <c r="B29" s="8">
        <v>2</v>
      </c>
      <c r="C29" s="8">
        <v>7</v>
      </c>
      <c r="D29" s="8">
        <v>3</v>
      </c>
      <c r="E29" s="8">
        <f t="shared" si="16"/>
        <v>12</v>
      </c>
      <c r="F29" s="10">
        <f t="shared" si="0"/>
        <v>2.6281208935611039E-3</v>
      </c>
    </row>
    <row r="30" spans="1:6">
      <c r="A30" s="7" t="s">
        <v>113</v>
      </c>
      <c r="B30" s="8">
        <v>4</v>
      </c>
      <c r="C30" s="8">
        <v>6</v>
      </c>
      <c r="D30" s="8">
        <v>1</v>
      </c>
      <c r="E30" s="8">
        <f t="shared" si="14"/>
        <v>11</v>
      </c>
      <c r="F30" s="10">
        <f t="shared" si="0"/>
        <v>2.4091108190976785E-3</v>
      </c>
    </row>
    <row r="31" spans="1:6">
      <c r="A31" s="7" t="s">
        <v>118</v>
      </c>
      <c r="B31" s="8">
        <v>1</v>
      </c>
      <c r="C31" s="8">
        <v>9</v>
      </c>
      <c r="D31" s="8">
        <v>1</v>
      </c>
      <c r="E31" s="8">
        <f t="shared" ref="E31:E36" si="17">SUM(B31:D31)</f>
        <v>11</v>
      </c>
      <c r="F31" s="10">
        <f t="shared" si="0"/>
        <v>2.4091108190976785E-3</v>
      </c>
    </row>
    <row r="32" spans="1:6">
      <c r="A32" s="7" t="s">
        <v>126</v>
      </c>
      <c r="B32" s="8">
        <v>1</v>
      </c>
      <c r="C32" s="8">
        <v>4</v>
      </c>
      <c r="D32" s="8">
        <v>5</v>
      </c>
      <c r="E32" s="8">
        <f t="shared" ref="E32:E33" si="18">SUM(B32:D32)</f>
        <v>10</v>
      </c>
      <c r="F32" s="10">
        <f t="shared" si="0"/>
        <v>2.1901007446342531E-3</v>
      </c>
    </row>
    <row r="33" spans="1:6">
      <c r="A33" s="7" t="s">
        <v>132</v>
      </c>
      <c r="B33" s="8">
        <v>4</v>
      </c>
      <c r="C33" s="8">
        <v>4</v>
      </c>
      <c r="D33" s="8">
        <v>1</v>
      </c>
      <c r="E33" s="8">
        <f t="shared" si="18"/>
        <v>9</v>
      </c>
      <c r="F33" s="10">
        <f t="shared" si="0"/>
        <v>1.9710906701708277E-3</v>
      </c>
    </row>
    <row r="34" spans="1:6">
      <c r="A34" s="7" t="s">
        <v>117</v>
      </c>
      <c r="B34" s="8">
        <v>4</v>
      </c>
      <c r="C34" s="8">
        <v>4</v>
      </c>
      <c r="D34" s="8">
        <v>1</v>
      </c>
      <c r="E34" s="8">
        <f t="shared" ref="E34:E35" si="19">SUM(B34:D34)</f>
        <v>9</v>
      </c>
      <c r="F34" s="10">
        <f t="shared" si="0"/>
        <v>1.9710906701708277E-3</v>
      </c>
    </row>
    <row r="35" spans="1:6">
      <c r="A35" s="7" t="s">
        <v>116</v>
      </c>
      <c r="B35" s="8">
        <v>1</v>
      </c>
      <c r="C35" s="8">
        <v>4</v>
      </c>
      <c r="D35" s="8">
        <v>3</v>
      </c>
      <c r="E35" s="8">
        <f t="shared" si="19"/>
        <v>8</v>
      </c>
      <c r="F35" s="10">
        <f t="shared" si="0"/>
        <v>1.7520805957074025E-3</v>
      </c>
    </row>
    <row r="36" spans="1:6">
      <c r="A36" s="7" t="s">
        <v>120</v>
      </c>
      <c r="B36" s="8">
        <v>1</v>
      </c>
      <c r="C36" s="8">
        <v>6</v>
      </c>
      <c r="D36" s="8">
        <v>1</v>
      </c>
      <c r="E36" s="8">
        <f t="shared" si="17"/>
        <v>8</v>
      </c>
      <c r="F36" s="10">
        <f t="shared" si="0"/>
        <v>1.7520805957074025E-3</v>
      </c>
    </row>
    <row r="37" spans="1:6">
      <c r="A37" s="7" t="s">
        <v>123</v>
      </c>
      <c r="B37" s="8"/>
      <c r="C37" s="8">
        <v>5</v>
      </c>
      <c r="D37" s="8">
        <v>1</v>
      </c>
      <c r="E37" s="8">
        <f t="shared" si="2"/>
        <v>6</v>
      </c>
      <c r="F37" s="10">
        <f t="shared" si="0"/>
        <v>1.3140604467805519E-3</v>
      </c>
    </row>
    <row r="38" spans="1:6">
      <c r="A38" s="7" t="s">
        <v>121</v>
      </c>
      <c r="B38" s="8"/>
      <c r="C38" s="8">
        <v>5</v>
      </c>
      <c r="D38" s="8">
        <v>1</v>
      </c>
      <c r="E38" s="8">
        <f t="shared" si="1"/>
        <v>6</v>
      </c>
      <c r="F38" s="10">
        <f t="shared" si="0"/>
        <v>1.3140604467805519E-3</v>
      </c>
    </row>
    <row r="39" spans="1:6">
      <c r="A39" s="7" t="s">
        <v>115</v>
      </c>
      <c r="B39" s="8"/>
      <c r="C39" s="8">
        <v>4</v>
      </c>
      <c r="D39" s="8">
        <v>1</v>
      </c>
      <c r="E39" s="8">
        <f t="shared" si="1"/>
        <v>5</v>
      </c>
      <c r="F39" s="10">
        <f t="shared" si="0"/>
        <v>1.0950503723171265E-3</v>
      </c>
    </row>
    <row r="40" spans="1:6">
      <c r="A40" s="7" t="s">
        <v>136</v>
      </c>
      <c r="B40" s="8"/>
      <c r="C40" s="8">
        <v>5</v>
      </c>
      <c r="D40" s="8"/>
      <c r="E40" s="8">
        <f t="shared" ref="E40:E52" si="20">SUM(B40:D40)</f>
        <v>5</v>
      </c>
      <c r="F40" s="10">
        <f t="shared" ref="F40:F58" si="21">E40/$E$59</f>
        <v>1.0950503723171265E-3</v>
      </c>
    </row>
    <row r="41" spans="1:6">
      <c r="A41" s="7" t="s">
        <v>122</v>
      </c>
      <c r="B41" s="8">
        <v>1</v>
      </c>
      <c r="C41" s="8">
        <v>3</v>
      </c>
      <c r="D41" s="8"/>
      <c r="E41" s="8">
        <f t="shared" ref="E41:E48" si="22">SUM(B41:D41)</f>
        <v>4</v>
      </c>
      <c r="F41" s="10">
        <f t="shared" si="21"/>
        <v>8.7604029785370125E-4</v>
      </c>
    </row>
    <row r="42" spans="1:6">
      <c r="A42" s="7" t="s">
        <v>128</v>
      </c>
      <c r="B42" s="8"/>
      <c r="C42" s="8">
        <v>3</v>
      </c>
      <c r="D42" s="8"/>
      <c r="E42" s="8">
        <f t="shared" si="22"/>
        <v>3</v>
      </c>
      <c r="F42" s="10">
        <f t="shared" si="21"/>
        <v>6.5703022339027597E-4</v>
      </c>
    </row>
    <row r="43" spans="1:6">
      <c r="A43" s="7" t="s">
        <v>119</v>
      </c>
      <c r="B43" s="8"/>
      <c r="C43" s="8"/>
      <c r="D43" s="8">
        <v>3</v>
      </c>
      <c r="E43" s="8">
        <f t="shared" ref="E43" si="23">SUM(B43:D43)</f>
        <v>3</v>
      </c>
      <c r="F43" s="10">
        <f t="shared" si="21"/>
        <v>6.5703022339027597E-4</v>
      </c>
    </row>
    <row r="44" spans="1:6">
      <c r="A44" s="7" t="s">
        <v>143</v>
      </c>
      <c r="B44" s="8">
        <v>1</v>
      </c>
      <c r="C44" s="8">
        <v>1</v>
      </c>
      <c r="D44" s="8"/>
      <c r="E44" s="8">
        <f t="shared" ref="E44:E45" si="24">SUM(B44:D44)</f>
        <v>2</v>
      </c>
      <c r="F44" s="10">
        <f t="shared" si="21"/>
        <v>4.3802014892685063E-4</v>
      </c>
    </row>
    <row r="45" spans="1:6">
      <c r="A45" s="7" t="s">
        <v>129</v>
      </c>
      <c r="B45" s="8">
        <v>2</v>
      </c>
      <c r="C45" s="8"/>
      <c r="D45" s="8"/>
      <c r="E45" s="8">
        <f t="shared" si="24"/>
        <v>2</v>
      </c>
      <c r="F45" s="10">
        <f t="shared" si="21"/>
        <v>4.3802014892685063E-4</v>
      </c>
    </row>
    <row r="46" spans="1:6">
      <c r="A46" s="7" t="s">
        <v>133</v>
      </c>
      <c r="B46" s="8">
        <v>1</v>
      </c>
      <c r="C46" s="8">
        <v>1</v>
      </c>
      <c r="D46" s="8"/>
      <c r="E46" s="8">
        <f t="shared" si="22"/>
        <v>2</v>
      </c>
      <c r="F46" s="10">
        <f t="shared" si="21"/>
        <v>4.3802014892685063E-4</v>
      </c>
    </row>
    <row r="47" spans="1:6">
      <c r="A47" s="7" t="s">
        <v>134</v>
      </c>
      <c r="B47" s="8"/>
      <c r="C47" s="8">
        <v>1</v>
      </c>
      <c r="D47" s="8">
        <v>1</v>
      </c>
      <c r="E47" s="8">
        <f t="shared" si="22"/>
        <v>2</v>
      </c>
      <c r="F47" s="10">
        <f t="shared" si="21"/>
        <v>4.3802014892685063E-4</v>
      </c>
    </row>
    <row r="48" spans="1:6">
      <c r="A48" s="7" t="s">
        <v>144</v>
      </c>
      <c r="B48" s="8"/>
      <c r="C48" s="8">
        <v>2</v>
      </c>
      <c r="D48" s="8"/>
      <c r="E48" s="8">
        <f t="shared" si="22"/>
        <v>2</v>
      </c>
      <c r="F48" s="10">
        <f t="shared" si="21"/>
        <v>4.3802014892685063E-4</v>
      </c>
    </row>
    <row r="49" spans="1:6">
      <c r="A49" s="7" t="s">
        <v>146</v>
      </c>
      <c r="B49" s="8">
        <v>2</v>
      </c>
      <c r="C49" s="8"/>
      <c r="D49" s="8"/>
      <c r="E49" s="8">
        <f t="shared" si="20"/>
        <v>2</v>
      </c>
      <c r="F49" s="10">
        <f t="shared" si="21"/>
        <v>4.3802014892685063E-4</v>
      </c>
    </row>
    <row r="50" spans="1:6">
      <c r="A50" s="7" t="s">
        <v>135</v>
      </c>
      <c r="B50" s="8"/>
      <c r="C50" s="8"/>
      <c r="D50" s="8">
        <v>1</v>
      </c>
      <c r="E50" s="8">
        <f t="shared" ref="E50" si="25">SUM(B50:D50)</f>
        <v>1</v>
      </c>
      <c r="F50" s="10">
        <f t="shared" si="21"/>
        <v>2.1901007446342531E-4</v>
      </c>
    </row>
    <row r="51" spans="1:6">
      <c r="A51" s="7" t="s">
        <v>145</v>
      </c>
      <c r="B51" s="8"/>
      <c r="C51" s="8">
        <v>1</v>
      </c>
      <c r="D51" s="8"/>
      <c r="E51" s="8">
        <f t="shared" si="20"/>
        <v>1</v>
      </c>
      <c r="F51" s="10">
        <f t="shared" si="21"/>
        <v>2.1901007446342531E-4</v>
      </c>
    </row>
    <row r="52" spans="1:6">
      <c r="A52" s="7" t="s">
        <v>125</v>
      </c>
      <c r="B52" s="8"/>
      <c r="C52" s="8">
        <v>1</v>
      </c>
      <c r="D52" s="8"/>
      <c r="E52" s="8">
        <f t="shared" si="20"/>
        <v>1</v>
      </c>
      <c r="F52" s="10">
        <f t="shared" si="21"/>
        <v>2.1901007446342531E-4</v>
      </c>
    </row>
    <row r="53" spans="1:6">
      <c r="A53" s="7" t="s">
        <v>131</v>
      </c>
      <c r="B53" s="8"/>
      <c r="C53" s="8"/>
      <c r="D53" s="8">
        <v>1</v>
      </c>
      <c r="E53" s="8">
        <f t="shared" ref="E53" si="26">SUM(B53:D53)</f>
        <v>1</v>
      </c>
      <c r="F53" s="10">
        <f t="shared" si="21"/>
        <v>2.1901007446342531E-4</v>
      </c>
    </row>
    <row r="54" spans="1:6">
      <c r="A54" s="7" t="s">
        <v>127</v>
      </c>
      <c r="B54" s="8"/>
      <c r="C54" s="8"/>
      <c r="D54" s="8">
        <v>1</v>
      </c>
      <c r="E54" s="8">
        <f t="shared" ref="E54" si="27">SUM(B54:D54)</f>
        <v>1</v>
      </c>
      <c r="F54" s="10">
        <f t="shared" si="21"/>
        <v>2.1901007446342531E-4</v>
      </c>
    </row>
    <row r="55" spans="1:6">
      <c r="A55" s="7" t="s">
        <v>149</v>
      </c>
      <c r="B55" s="8"/>
      <c r="C55" s="8">
        <v>1</v>
      </c>
      <c r="D55" s="8"/>
      <c r="E55" s="8">
        <f t="shared" si="1"/>
        <v>1</v>
      </c>
      <c r="F55" s="10">
        <f t="shared" si="21"/>
        <v>2.1901007446342531E-4</v>
      </c>
    </row>
    <row r="56" spans="1:6">
      <c r="A56" s="7" t="s">
        <v>148</v>
      </c>
      <c r="B56" s="8"/>
      <c r="C56" s="8">
        <v>1</v>
      </c>
      <c r="D56" s="8"/>
      <c r="E56" s="8">
        <f t="shared" ref="E56:E57" si="28">SUM(B56:D56)</f>
        <v>1</v>
      </c>
      <c r="F56" s="10">
        <f t="shared" si="21"/>
        <v>2.1901007446342531E-4</v>
      </c>
    </row>
    <row r="57" spans="1:6">
      <c r="A57" s="7" t="s">
        <v>124</v>
      </c>
      <c r="B57" s="8"/>
      <c r="C57" s="8">
        <v>1</v>
      </c>
      <c r="D57" s="8"/>
      <c r="E57" s="8">
        <f t="shared" si="28"/>
        <v>1</v>
      </c>
      <c r="F57" s="10">
        <f t="shared" si="21"/>
        <v>2.1901007446342531E-4</v>
      </c>
    </row>
    <row r="58" spans="1:6">
      <c r="A58" s="7" t="s">
        <v>130</v>
      </c>
      <c r="B58" s="8"/>
      <c r="C58" s="8"/>
      <c r="D58" s="8">
        <v>1</v>
      </c>
      <c r="E58" s="8">
        <f t="shared" ref="E58" si="29">SUM(B58:D58)</f>
        <v>1</v>
      </c>
      <c r="F58" s="10">
        <f t="shared" si="21"/>
        <v>2.1901007446342531E-4</v>
      </c>
    </row>
    <row r="59" spans="1:6">
      <c r="A59" s="11" t="s">
        <v>17</v>
      </c>
      <c r="B59" s="12">
        <f>SUM(B8:B58)</f>
        <v>910</v>
      </c>
      <c r="C59" s="12">
        <f>SUM(C8:C58)</f>
        <v>2615</v>
      </c>
      <c r="D59" s="12">
        <f>SUM(D8:D58)</f>
        <v>1041</v>
      </c>
      <c r="E59" s="12">
        <f>SUM(E8:E58)</f>
        <v>4566</v>
      </c>
      <c r="F59" s="14">
        <f>SUM(F8:F58)</f>
        <v>0.99999999999999989</v>
      </c>
    </row>
    <row r="60" spans="1:6" s="4" customFormat="1">
      <c r="B60" s="17"/>
      <c r="C60" s="17"/>
      <c r="D60" s="17"/>
      <c r="E60" s="17"/>
    </row>
    <row r="61" spans="1:6">
      <c r="A61" s="15" t="s">
        <v>12</v>
      </c>
      <c r="B61" s="18"/>
      <c r="C61" s="18"/>
      <c r="D61" s="18"/>
      <c r="E61" s="18"/>
    </row>
    <row r="62" spans="1:6">
      <c r="A62" s="16" t="s">
        <v>154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2024-01-05T13:50:30Z</dcterms:modified>
</cp:coreProperties>
</file>