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727DBDDC-FD65-4A67-AF03-EC74931C899B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Etária'!$A$7:$F$61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5" i="8" l="1"/>
  <c r="K15" i="8"/>
  <c r="H15" i="8"/>
  <c r="E42" i="9"/>
  <c r="B61" i="8"/>
  <c r="C61" i="8"/>
  <c r="E12" i="9"/>
  <c r="L13" i="8"/>
  <c r="K13" i="8"/>
  <c r="H13" i="8"/>
  <c r="E13" i="9"/>
  <c r="L17" i="8"/>
  <c r="K17" i="8"/>
  <c r="H17" i="8"/>
  <c r="L21" i="8"/>
  <c r="K21" i="8"/>
  <c r="H21" i="8"/>
  <c r="E14" i="9"/>
  <c r="B61" i="9"/>
  <c r="C61" i="9"/>
  <c r="D61" i="9"/>
  <c r="M15" i="8" l="1"/>
  <c r="M13" i="8"/>
  <c r="M17" i="8"/>
  <c r="M21" i="8"/>
  <c r="E18" i="9"/>
  <c r="L12" i="8"/>
  <c r="K12" i="8"/>
  <c r="H12" i="8"/>
  <c r="L14" i="8"/>
  <c r="K14" i="8"/>
  <c r="H14" i="8"/>
  <c r="M14" i="8" l="1"/>
  <c r="M12" i="8"/>
  <c r="E16" i="9"/>
  <c r="L23" i="8"/>
  <c r="K23" i="8"/>
  <c r="H23" i="8"/>
  <c r="M23" i="8" l="1"/>
  <c r="E17" i="9"/>
  <c r="H19" i="8"/>
  <c r="K19" i="8"/>
  <c r="L19" i="8"/>
  <c r="M19" i="8" l="1"/>
  <c r="E22" i="9"/>
  <c r="E21" i="9"/>
  <c r="L20" i="8"/>
  <c r="K20" i="8"/>
  <c r="H20" i="8"/>
  <c r="L18" i="8"/>
  <c r="K18" i="8"/>
  <c r="H18" i="8"/>
  <c r="M18" i="8" l="1"/>
  <c r="M20" i="8"/>
  <c r="E19" i="9"/>
  <c r="L24" i="8"/>
  <c r="K24" i="8"/>
  <c r="H24" i="8"/>
  <c r="M24" i="8" l="1"/>
  <c r="E32" i="9"/>
  <c r="E31" i="9"/>
  <c r="L28" i="8"/>
  <c r="K28" i="8"/>
  <c r="H28" i="8"/>
  <c r="L27" i="8"/>
  <c r="K27" i="8"/>
  <c r="H27" i="8"/>
  <c r="M28" i="8" l="1"/>
  <c r="M27" i="8"/>
  <c r="E23" i="9" l="1"/>
  <c r="E20" i="9"/>
  <c r="L33" i="8"/>
  <c r="K33" i="8"/>
  <c r="H33" i="8"/>
  <c r="L32" i="8"/>
  <c r="K32" i="8"/>
  <c r="H32" i="8"/>
  <c r="M33" i="8" l="1"/>
  <c r="M32" i="8"/>
  <c r="E28" i="9" l="1"/>
  <c r="E27" i="9"/>
  <c r="L25" i="8"/>
  <c r="K25" i="8"/>
  <c r="H25" i="8"/>
  <c r="L22" i="8"/>
  <c r="K22" i="8"/>
  <c r="H22" i="8"/>
  <c r="M25" i="8" l="1"/>
  <c r="M22" i="8"/>
  <c r="E34" i="9"/>
  <c r="E33" i="9"/>
  <c r="L30" i="8"/>
  <c r="K30" i="8"/>
  <c r="H30" i="8"/>
  <c r="L29" i="8"/>
  <c r="K29" i="8"/>
  <c r="H29" i="8"/>
  <c r="L26" i="8"/>
  <c r="K26" i="8"/>
  <c r="H26" i="8"/>
  <c r="M30" i="8" l="1"/>
  <c r="M26" i="8"/>
  <c r="M29" i="8"/>
  <c r="E30" i="9"/>
  <c r="E35" i="9"/>
  <c r="L35" i="8"/>
  <c r="K35" i="8"/>
  <c r="H35" i="8"/>
  <c r="L34" i="8"/>
  <c r="K34" i="8"/>
  <c r="H34" i="8"/>
  <c r="M34" i="8" l="1"/>
  <c r="M35" i="8"/>
  <c r="E11" i="9"/>
  <c r="L31" i="8"/>
  <c r="K31" i="8"/>
  <c r="H31" i="8"/>
  <c r="M31" i="8" l="1"/>
  <c r="E26" i="9"/>
  <c r="L16" i="8"/>
  <c r="K16" i="8"/>
  <c r="H16" i="8"/>
  <c r="M16" i="8" l="1"/>
  <c r="E29" i="9"/>
  <c r="E25" i="9"/>
  <c r="L37" i="8"/>
  <c r="K37" i="8"/>
  <c r="H37" i="8"/>
  <c r="L36" i="8"/>
  <c r="K36" i="8"/>
  <c r="H36" i="8"/>
  <c r="M37" i="8" l="1"/>
  <c r="M36" i="8"/>
  <c r="E44" i="9"/>
  <c r="E43" i="9"/>
  <c r="L11" i="8"/>
  <c r="K11" i="8"/>
  <c r="H11" i="8"/>
  <c r="M11" i="8" l="1"/>
  <c r="E36" i="9"/>
  <c r="E24" i="9"/>
  <c r="E15" i="9"/>
  <c r="E10" i="9"/>
  <c r="L38" i="8"/>
  <c r="K38" i="8"/>
  <c r="H38" i="8"/>
  <c r="L43" i="8"/>
  <c r="K43" i="8"/>
  <c r="H43" i="8"/>
  <c r="L42" i="8"/>
  <c r="K42" i="8"/>
  <c r="H42" i="8"/>
  <c r="M42" i="8" l="1"/>
  <c r="M43" i="8"/>
  <c r="M38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E47" i="9"/>
  <c r="E46" i="9"/>
  <c r="E45" i="9"/>
  <c r="E41" i="9"/>
  <c r="E40" i="9"/>
  <c r="M45" i="8" l="1"/>
  <c r="M52" i="8"/>
  <c r="M50" i="8"/>
  <c r="M46" i="8"/>
  <c r="M49" i="8"/>
  <c r="M48" i="8"/>
  <c r="M53" i="8"/>
  <c r="M47" i="8"/>
  <c r="M51" i="8"/>
  <c r="E49" i="9"/>
  <c r="L54" i="8"/>
  <c r="K54" i="8"/>
  <c r="H54" i="8"/>
  <c r="M54" i="8" l="1"/>
  <c r="E53" i="9"/>
  <c r="L57" i="8"/>
  <c r="K57" i="8"/>
  <c r="H57" i="8"/>
  <c r="M57" i="8" l="1"/>
  <c r="E51" i="9"/>
  <c r="E50" i="9"/>
  <c r="E48" i="9"/>
  <c r="E39" i="9"/>
  <c r="L55" i="8" l="1"/>
  <c r="K55" i="8"/>
  <c r="H55" i="8"/>
  <c r="L44" i="8"/>
  <c r="K44" i="8"/>
  <c r="H44" i="8"/>
  <c r="M55" i="8" l="1"/>
  <c r="M44" i="8"/>
  <c r="E52" i="9"/>
  <c r="L41" i="8"/>
  <c r="K41" i="8"/>
  <c r="H41" i="8"/>
  <c r="M41" i="8" l="1"/>
  <c r="L56" i="8"/>
  <c r="K56" i="8"/>
  <c r="H56" i="8"/>
  <c r="E55" i="9"/>
  <c r="E56" i="9"/>
  <c r="M56" i="8" l="1"/>
  <c r="E60" i="9"/>
  <c r="E59" i="9"/>
  <c r="E58" i="9"/>
  <c r="E57" i="9"/>
  <c r="L60" i="8"/>
  <c r="K60" i="8"/>
  <c r="H60" i="8"/>
  <c r="M60" i="8" l="1"/>
  <c r="E54" i="9"/>
  <c r="E38" i="9"/>
  <c r="E37" i="9"/>
  <c r="E9" i="9"/>
  <c r="E8" i="9"/>
  <c r="L59" i="8" l="1"/>
  <c r="K59" i="8"/>
  <c r="L58" i="8"/>
  <c r="K58" i="8"/>
  <c r="L40" i="8"/>
  <c r="K40" i="8"/>
  <c r="L39" i="8"/>
  <c r="K39" i="8"/>
  <c r="L10" i="8"/>
  <c r="K10" i="8"/>
  <c r="L9" i="8"/>
  <c r="K9" i="8"/>
  <c r="H59" i="8"/>
  <c r="H58" i="8"/>
  <c r="H40" i="8"/>
  <c r="H39" i="8"/>
  <c r="H10" i="8"/>
  <c r="H9" i="8"/>
  <c r="M10" i="8" l="1"/>
  <c r="M40" i="8"/>
  <c r="M59" i="8"/>
  <c r="M9" i="8"/>
  <c r="M58" i="8"/>
  <c r="M39" i="8"/>
  <c r="D61" i="8" l="1"/>
  <c r="E61" i="8"/>
  <c r="F61" i="8"/>
  <c r="G61" i="8"/>
  <c r="L8" i="8" l="1"/>
  <c r="K8" i="8"/>
  <c r="H8" i="8"/>
  <c r="K61" i="8" l="1"/>
  <c r="L61" i="8"/>
  <c r="H61" i="8"/>
  <c r="I15" i="8" s="1"/>
  <c r="M8" i="8"/>
  <c r="E61" i="9"/>
  <c r="F12" i="9" l="1"/>
  <c r="F42" i="9"/>
  <c r="I17" i="8"/>
  <c r="I13" i="8"/>
  <c r="F14" i="9"/>
  <c r="F13" i="9"/>
  <c r="I12" i="8"/>
  <c r="I21" i="8"/>
  <c r="F16" i="9"/>
  <c r="F18" i="9"/>
  <c r="I23" i="8"/>
  <c r="I14" i="8"/>
  <c r="F22" i="9"/>
  <c r="F17" i="9"/>
  <c r="I20" i="8"/>
  <c r="I19" i="8"/>
  <c r="F19" i="9"/>
  <c r="F21" i="9"/>
  <c r="I24" i="8"/>
  <c r="I18" i="8"/>
  <c r="F31" i="9"/>
  <c r="F32" i="9"/>
  <c r="I27" i="8"/>
  <c r="I28" i="8"/>
  <c r="F20" i="9"/>
  <c r="F23" i="9"/>
  <c r="I32" i="8"/>
  <c r="I33" i="8"/>
  <c r="F27" i="9"/>
  <c r="F28" i="9"/>
  <c r="I22" i="8"/>
  <c r="I25" i="8"/>
  <c r="F33" i="9"/>
  <c r="F34" i="9"/>
  <c r="I29" i="8"/>
  <c r="I30" i="8"/>
  <c r="I35" i="8"/>
  <c r="I26" i="8"/>
  <c r="F35" i="9"/>
  <c r="F30" i="9"/>
  <c r="I31" i="8"/>
  <c r="I34" i="8"/>
  <c r="F26" i="9"/>
  <c r="F11" i="9"/>
  <c r="I37" i="8"/>
  <c r="I16" i="8"/>
  <c r="F25" i="9"/>
  <c r="F29" i="9"/>
  <c r="I36" i="8"/>
  <c r="F43" i="9"/>
  <c r="F44" i="9"/>
  <c r="I38" i="8"/>
  <c r="I11" i="8"/>
  <c r="F10" i="9"/>
  <c r="F15" i="9"/>
  <c r="F24" i="9"/>
  <c r="F36" i="9"/>
  <c r="I42" i="8"/>
  <c r="I43" i="8"/>
  <c r="I46" i="8"/>
  <c r="I45" i="8"/>
  <c r="I53" i="8"/>
  <c r="I51" i="8"/>
  <c r="I49" i="8"/>
  <c r="I47" i="8"/>
  <c r="I52" i="8"/>
  <c r="I50" i="8"/>
  <c r="I48" i="8"/>
  <c r="F41" i="9"/>
  <c r="F47" i="9"/>
  <c r="F45" i="9"/>
  <c r="F46" i="9"/>
  <c r="F40" i="9"/>
  <c r="F53" i="9"/>
  <c r="F49" i="9"/>
  <c r="I57" i="8"/>
  <c r="I54" i="8"/>
  <c r="F52" i="9"/>
  <c r="F50" i="9"/>
  <c r="F51" i="9"/>
  <c r="F39" i="9"/>
  <c r="F48" i="9"/>
  <c r="I44" i="8"/>
  <c r="I55" i="8"/>
  <c r="I56" i="8"/>
  <c r="I41" i="8"/>
  <c r="F56" i="9"/>
  <c r="F55" i="9"/>
  <c r="F60" i="9"/>
  <c r="F58" i="9"/>
  <c r="F57" i="9"/>
  <c r="F59" i="9"/>
  <c r="I60" i="8"/>
  <c r="I58" i="8"/>
  <c r="I9" i="8"/>
  <c r="I39" i="8"/>
  <c r="I10" i="8"/>
  <c r="I59" i="8"/>
  <c r="I40" i="8"/>
  <c r="M61" i="8"/>
  <c r="N15" i="8" s="1"/>
  <c r="F37" i="9"/>
  <c r="I8" i="8"/>
  <c r="F38" i="9"/>
  <c r="F9" i="9"/>
  <c r="F8" i="9"/>
  <c r="F54" i="9"/>
  <c r="N17" i="8" l="1"/>
  <c r="N13" i="8"/>
  <c r="N12" i="8"/>
  <c r="N21" i="8"/>
  <c r="N23" i="8"/>
  <c r="N14" i="8"/>
  <c r="N20" i="8"/>
  <c r="N19" i="8"/>
  <c r="N24" i="8"/>
  <c r="N18" i="8"/>
  <c r="N27" i="8"/>
  <c r="N28" i="8"/>
  <c r="N32" i="8"/>
  <c r="N33" i="8"/>
  <c r="N22" i="8"/>
  <c r="N25" i="8"/>
  <c r="N29" i="8"/>
  <c r="N30" i="8"/>
  <c r="N35" i="8"/>
  <c r="N26" i="8"/>
  <c r="N31" i="8"/>
  <c r="N34" i="8"/>
  <c r="N37" i="8"/>
  <c r="N16" i="8"/>
  <c r="N36" i="8"/>
  <c r="N38" i="8"/>
  <c r="N11" i="8"/>
  <c r="N42" i="8"/>
  <c r="N43" i="8"/>
  <c r="N47" i="8"/>
  <c r="N45" i="8"/>
  <c r="N53" i="8"/>
  <c r="N51" i="8"/>
  <c r="N49" i="8"/>
  <c r="N50" i="8"/>
  <c r="N48" i="8"/>
  <c r="N46" i="8"/>
  <c r="N52" i="8"/>
  <c r="N57" i="8"/>
  <c r="N54" i="8"/>
  <c r="N44" i="8"/>
  <c r="N55" i="8"/>
  <c r="N56" i="8"/>
  <c r="N41" i="8"/>
  <c r="N60" i="8"/>
  <c r="N9" i="8"/>
  <c r="N39" i="8"/>
  <c r="N40" i="8"/>
  <c r="N59" i="8"/>
  <c r="N10" i="8"/>
  <c r="N58" i="8"/>
  <c r="I61" i="8"/>
  <c r="F61" i="9"/>
  <c r="N8" i="8"/>
  <c r="N61" i="8" l="1"/>
</calcChain>
</file>

<file path=xl/sharedStrings.xml><?xml version="1.0" encoding="utf-8"?>
<sst xmlns="http://schemas.openxmlformats.org/spreadsheetml/2006/main" count="263" uniqueCount="168">
  <si>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</si>
  <si>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</si>
  <si>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</si>
  <si>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</si>
  <si>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</si>
  <si>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</si>
  <si>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</si>
  <si>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</si>
  <si>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</si>
  <si>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</si>
  <si>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</si>
  <si>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</si>
  <si>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</si>
  <si>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</si>
  <si>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</si>
  <si>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</si>
  <si>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</si>
  <si>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</si>
  <si>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</si>
  <si>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</si>
  <si>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</si>
  <si>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</si>
  <si>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</si>
  <si>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</si>
  <si>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</si>
  <si>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</si>
  <si>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</si>
  <si>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</si>
  <si>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</si>
  <si>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</si>
  <si>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</si>
  <si>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</si>
  <si>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</si>
  <si>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</si>
  <si>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</si>
  <si>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</si>
  <si>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</si>
  <si>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</si>
  <si>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</si>
  <si>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</si>
  <si>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</si>
  <si>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</si>
  <si>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</si>
  <si>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</si>
  <si>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</si>
  <si>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</si>
  <si>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</si>
  <si>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</si>
  <si>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</si>
  <si>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</si>
  <si>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</si>
  <si>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</si>
  <si>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</si>
  <si>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</si>
  <si>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</si>
  <si>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</si>
  <si>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</si>
  <si>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</si>
  <si>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</si>
  <si>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</si>
  <si>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</si>
  <si>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</si>
  <si>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</si>
  <si>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</si>
  <si>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</si>
  <si>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</si>
  <si>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</si>
  <si>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</si>
  <si>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</si>
  <si>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</si>
  <si>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</si>
  <si>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</si>
  <si>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</si>
  <si>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</si>
  <si>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</si>
  <si>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</si>
  <si>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</si>
  <si>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</si>
  <si>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</si>
  <si>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</si>
  <si>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</si>
  <si>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</si>
  <si>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</si>
  <si>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</si>
  <si>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</si>
  <si>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</si>
  <si>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</si>
  <si>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</si>
  <si>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</si>
  <si>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</si>
  <si>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</si>
  <si>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</si>
  <si>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</si>
  <si>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</si>
  <si>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</si>
  <si>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</si>
  <si>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</si>
  <si>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</si>
  <si>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</si>
  <si>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</si>
  <si>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</si>
  <si>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</si>
  <si>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</si>
  <si>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</si>
  <si>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</si>
  <si>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</si>
  <si>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</si>
  <si>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</si>
  <si>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</si>
  <si>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</si>
  <si>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</si>
  <si>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</si>
  <si>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</si>
  <si>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</si>
  <si>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</si>
  <si>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</si>
  <si>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</si>
  <si>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</si>
  <si>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</si>
  <si>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</si>
  <si>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</si>
  <si>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</si>
  <si>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</si>
  <si>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</si>
  <si>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</si>
  <si>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</si>
  <si>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</si>
  <si>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</si>
  <si>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</si>
  <si>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</si>
  <si>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</si>
  <si>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</si>
  <si>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</si>
  <si>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</si>
  <si>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</si>
  <si>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</si>
  <si>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</si>
  <si>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</si>
  <si>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</si>
  <si>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</si>
  <si>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</si>
  <si>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</si>
  <si>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</si>
  <si>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</si>
  <si>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</si>
  <si>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</si>
  <si>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</si>
  <si>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</si>
  <si>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</si>
  <si>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</si>
  <si>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</si>
  <si>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</si>
  <si>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</si>
  <si>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</si>
  <si>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</si>
  <si>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</si>
  <si>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</si>
  <si>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</si>
  <si>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</si>
  <si>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ESTELIONATO E OUTRAS FRAUDES</t>
  </si>
  <si>
    <t>LESÃO CORPORAL SEGUIDA DE MORTE</t>
  </si>
  <si>
    <t>HOMICÍDIO CULPOSO</t>
  </si>
  <si>
    <t>BOLETIM ESTATÍSTICO DIÁRIO DA FUNDAÇÃO CASA - POSIÇÃO 27/10/2023 - 10h15</t>
  </si>
  <si>
    <t>27.10.2023</t>
  </si>
  <si>
    <t>ATOS INFRACIONAIS POR ARTIGO DO ECA - POSIÇÃO EM 27.10.2023</t>
  </si>
  <si>
    <t>POSIÇÃO:- CORTE AIO 27.10.2023</t>
  </si>
  <si>
    <t>ATOS INFRACIONAIS POR FAIXA ETÁRIA - POSIÇÃO EM 27.10.2023</t>
  </si>
  <si>
    <t>MAUS-TRATOS QUALIFICADO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</si>
</sst>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163</v>
      </c>
      <c r="F7" s="36"/>
      <c r="G7" s="93" t="s">
        <v>24</v>
      </c>
      <c r="H7" s="95" t="s">
        <v>103</v>
      </c>
      <c r="I7" s="94" t="s">
        <v>163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76</v>
      </c>
      <c r="F8" s="36"/>
      <c r="G8" s="40" t="s">
        <v>28</v>
      </c>
      <c r="H8" s="36">
        <v>254</v>
      </c>
      <c r="I8" s="42">
        <v>345</v>
      </c>
      <c r="J8" s="39">
        <v>12</v>
      </c>
      <c r="K8" s="41">
        <v>15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690</v>
      </c>
      <c r="F9" s="36"/>
      <c r="G9" s="40" t="s">
        <v>30</v>
      </c>
      <c r="H9" s="36">
        <v>3181</v>
      </c>
      <c r="I9" s="42">
        <v>3431</v>
      </c>
      <c r="J9" s="39">
        <v>13</v>
      </c>
      <c r="K9" s="41">
        <v>82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111</v>
      </c>
      <c r="F10" s="36"/>
      <c r="G10" s="44" t="s">
        <v>32</v>
      </c>
      <c r="H10" s="46">
        <v>996</v>
      </c>
      <c r="I10" s="48">
        <v>1104</v>
      </c>
      <c r="J10" s="39">
        <v>14</v>
      </c>
      <c r="K10" s="41">
        <v>248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3819</v>
      </c>
      <c r="F11" s="36"/>
      <c r="G11"/>
      <c r="H11"/>
      <c r="I11"/>
      <c r="J11" s="39">
        <v>15</v>
      </c>
      <c r="K11" s="41">
        <v>621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173</v>
      </c>
      <c r="F12" s="36"/>
      <c r="G12" s="80"/>
      <c r="H12" s="80"/>
      <c r="I12" s="80"/>
      <c r="J12" s="39">
        <v>16</v>
      </c>
      <c r="K12" s="41">
        <v>1125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4869</v>
      </c>
      <c r="F13" s="36"/>
      <c r="G13" s="51" t="s">
        <v>35</v>
      </c>
      <c r="H13" s="52">
        <v>0.95699999999999996</v>
      </c>
      <c r="I13" s="80"/>
      <c r="J13" s="39">
        <v>17</v>
      </c>
      <c r="K13" s="41">
        <v>1685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11</v>
      </c>
      <c r="F14" s="36"/>
      <c r="G14" s="53" t="s">
        <v>37</v>
      </c>
      <c r="H14" s="54">
        <v>4.2999999999999997E-2</v>
      </c>
      <c r="I14" s="80"/>
      <c r="J14" s="39">
        <v>18</v>
      </c>
      <c r="K14" s="41">
        <v>922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4880</v>
      </c>
      <c r="F15" s="36"/>
      <c r="G15" s="80"/>
      <c r="H15" s="80"/>
      <c r="I15" s="34"/>
      <c r="J15" s="39">
        <v>19</v>
      </c>
      <c r="K15" s="41">
        <v>147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35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3" t="s">
        <v>148</v>
      </c>
      <c r="G19" s="128" t="s">
        <v>149</v>
      </c>
      <c r="H19" s="129"/>
      <c r="I19" s="128" t="s">
        <v>150</v>
      </c>
      <c r="J19" s="130"/>
      <c r="K19" s="83" t="s">
        <v>151</v>
      </c>
    </row>
    <row r="20" spans="1:21" ht="15" customHeight="1">
      <c r="A20" s="58" t="s">
        <v>40</v>
      </c>
      <c r="B20" s="32">
        <v>1851</v>
      </c>
      <c r="C20" s="60">
        <v>0.37930000000000003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1841</v>
      </c>
      <c r="C21" s="60">
        <v>0.37730000000000002</v>
      </c>
      <c r="D21" s="80"/>
      <c r="E21" s="80"/>
      <c r="F21" s="84" t="s">
        <v>41</v>
      </c>
      <c r="G21" s="85">
        <v>1212</v>
      </c>
      <c r="H21" s="62">
        <v>0.24840000000000001</v>
      </c>
      <c r="I21" s="85">
        <v>1437</v>
      </c>
      <c r="J21" s="59">
        <v>0.29449999999999998</v>
      </c>
      <c r="K21" s="75">
        <v>31</v>
      </c>
    </row>
    <row r="22" spans="1:21" ht="15" customHeight="1">
      <c r="A22" s="58" t="s">
        <v>43</v>
      </c>
      <c r="B22" s="32">
        <v>193</v>
      </c>
      <c r="C22" s="60">
        <v>3.95E-2</v>
      </c>
      <c r="D22" s="80"/>
      <c r="E22" s="80"/>
      <c r="F22" s="84" t="s">
        <v>152</v>
      </c>
      <c r="G22" s="85">
        <v>709</v>
      </c>
      <c r="H22" s="62">
        <v>0.14530000000000001</v>
      </c>
      <c r="I22" s="85">
        <v>726</v>
      </c>
      <c r="J22" s="59">
        <v>0.14879999999999999</v>
      </c>
      <c r="K22" s="75">
        <v>19</v>
      </c>
    </row>
    <row r="23" spans="1:21" ht="15" customHeight="1">
      <c r="A23" s="58" t="s">
        <v>45</v>
      </c>
      <c r="B23" s="32">
        <v>147</v>
      </c>
      <c r="C23" s="60">
        <v>3.0099999999999998E-2</v>
      </c>
      <c r="D23" s="80"/>
      <c r="E23" s="80"/>
      <c r="F23" s="84" t="s">
        <v>44</v>
      </c>
      <c r="G23" s="85">
        <v>2567</v>
      </c>
      <c r="H23" s="62">
        <v>0.52600000000000002</v>
      </c>
      <c r="I23" s="85">
        <v>2353</v>
      </c>
      <c r="J23" s="59">
        <v>0.48220000000000002</v>
      </c>
      <c r="K23" s="75">
        <v>54</v>
      </c>
    </row>
    <row r="24" spans="1:21" ht="15" customHeight="1">
      <c r="A24" s="58" t="s">
        <v>47</v>
      </c>
      <c r="B24" s="32">
        <v>114</v>
      </c>
      <c r="C24" s="60">
        <v>2.3400000000000001E-2</v>
      </c>
      <c r="D24" s="80"/>
      <c r="E24" s="80"/>
      <c r="F24" s="84" t="s">
        <v>46</v>
      </c>
      <c r="G24" s="85">
        <v>349</v>
      </c>
      <c r="H24" s="62">
        <v>7.1499999999999994E-2</v>
      </c>
      <c r="I24" s="85">
        <v>364</v>
      </c>
      <c r="J24" s="59">
        <v>7.46E-2</v>
      </c>
      <c r="K24" s="75">
        <v>7</v>
      </c>
    </row>
    <row r="25" spans="1:21" ht="15" customHeight="1">
      <c r="A25" s="58" t="s">
        <v>52</v>
      </c>
      <c r="B25" s="32">
        <v>98</v>
      </c>
      <c r="C25" s="60">
        <v>2.01E-2</v>
      </c>
      <c r="D25" s="80"/>
      <c r="E25" s="80"/>
      <c r="F25" s="84" t="s">
        <v>153</v>
      </c>
      <c r="G25" s="85">
        <v>21</v>
      </c>
      <c r="H25" s="62">
        <v>4.3E-3</v>
      </c>
      <c r="I25" s="81"/>
      <c r="J25" s="75"/>
      <c r="K25" s="75"/>
    </row>
    <row r="26" spans="1:21" ht="15" customHeight="1">
      <c r="A26" s="58" t="s">
        <v>101</v>
      </c>
      <c r="B26" s="32">
        <v>69</v>
      </c>
      <c r="C26" s="60">
        <v>1.41E-2</v>
      </c>
      <c r="D26" s="80"/>
      <c r="E26" s="80"/>
      <c r="F26" s="84" t="s">
        <v>49</v>
      </c>
      <c r="G26" s="85">
        <v>22</v>
      </c>
      <c r="H26" s="62">
        <v>4.4999999999999997E-3</v>
      </c>
      <c r="I26" s="81"/>
      <c r="J26" s="75"/>
      <c r="K26" s="75"/>
    </row>
    <row r="27" spans="1:21" ht="15" customHeight="1">
      <c r="A27" s="58" t="s">
        <v>48</v>
      </c>
      <c r="B27" s="32">
        <v>67</v>
      </c>
      <c r="C27" s="60">
        <v>1.37E-2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66</v>
      </c>
      <c r="C28" s="60">
        <v>1.35E-2</v>
      </c>
      <c r="D28" s="80"/>
      <c r="E28" s="80"/>
      <c r="F28" s="90" t="s">
        <v>17</v>
      </c>
      <c r="G28" s="90">
        <v>4880</v>
      </c>
      <c r="H28" s="86">
        <v>1</v>
      </c>
      <c r="I28" s="90">
        <v>4880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47</v>
      </c>
      <c r="C29" s="60">
        <v>9.5999999999999992E-3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387</v>
      </c>
      <c r="C30" s="64">
        <v>7.9299999999999995E-2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87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158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523</v>
      </c>
      <c r="J34" s="68">
        <v>706</v>
      </c>
      <c r="K34" s="70">
        <v>0.74</v>
      </c>
    </row>
    <row r="35" spans="1:11" ht="15" customHeight="1">
      <c r="A35" s="103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677</v>
      </c>
      <c r="J35" s="68">
        <v>787</v>
      </c>
      <c r="K35" s="70">
        <v>0.86</v>
      </c>
    </row>
    <row r="36" spans="1:11" ht="15" customHeight="1">
      <c r="A36" s="103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669</v>
      </c>
      <c r="J36" s="68">
        <v>795</v>
      </c>
      <c r="K36" s="70">
        <v>0.84</v>
      </c>
    </row>
    <row r="37" spans="1:11" ht="15" customHeight="1">
      <c r="A37" s="103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877</v>
      </c>
      <c r="J37" s="68">
        <v>1107</v>
      </c>
      <c r="K37" s="70">
        <v>0.79</v>
      </c>
    </row>
    <row r="38" spans="1:11" ht="15" customHeight="1">
      <c r="A38" s="103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525</v>
      </c>
      <c r="J38" s="68">
        <v>690</v>
      </c>
      <c r="K38" s="70">
        <v>0.76</v>
      </c>
    </row>
    <row r="39" spans="1:11" ht="15" customHeight="1">
      <c r="A39" s="103" t="s">
        <v>68</v>
      </c>
      <c r="B39" s="140"/>
      <c r="C39" s="140"/>
      <c r="D39" s="140"/>
      <c r="E39" s="42">
        <v>3</v>
      </c>
      <c r="F39" s="80"/>
      <c r="G39" s="67" t="s">
        <v>69</v>
      </c>
      <c r="H39" s="35"/>
      <c r="I39" s="68">
        <v>542</v>
      </c>
      <c r="J39" s="68">
        <v>722</v>
      </c>
      <c r="K39" s="70">
        <v>0.75</v>
      </c>
    </row>
    <row r="40" spans="1:11" ht="15" customHeight="1">
      <c r="A40" s="103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576</v>
      </c>
      <c r="J40" s="68">
        <v>752</v>
      </c>
      <c r="K40" s="70">
        <v>0.77</v>
      </c>
    </row>
    <row r="41" spans="1:11" ht="15" customHeight="1">
      <c r="A41" s="103" t="s">
        <v>72</v>
      </c>
      <c r="B41" s="140"/>
      <c r="C41" s="140"/>
      <c r="D41" s="140"/>
      <c r="E41" s="42">
        <v>2</v>
      </c>
      <c r="F41" s="80"/>
      <c r="G41" s="67" t="s">
        <v>73</v>
      </c>
      <c r="H41" s="35"/>
      <c r="I41" s="68">
        <v>491</v>
      </c>
      <c r="J41" s="68">
        <v>714</v>
      </c>
      <c r="K41" s="70">
        <v>0.69</v>
      </c>
    </row>
    <row r="42" spans="1:11" ht="29.25" customHeight="1">
      <c r="A42" s="103" t="s">
        <v>74</v>
      </c>
      <c r="B42" s="140"/>
      <c r="C42" s="140"/>
      <c r="D42" s="140"/>
      <c r="E42" s="42">
        <v>12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137</v>
      </c>
      <c r="B43" s="141"/>
      <c r="C43" s="141"/>
      <c r="D43" s="141"/>
      <c r="E43" s="110">
        <v>110</v>
      </c>
      <c r="F43" s="112"/>
      <c r="G43" s="113" t="s">
        <v>75</v>
      </c>
      <c r="H43" s="115"/>
      <c r="I43" s="104">
        <v>4880</v>
      </c>
      <c r="J43" s="104">
        <v>6273</v>
      </c>
      <c r="K43" s="106">
        <v>0.78</v>
      </c>
    </row>
    <row r="44" spans="1:11" ht="15" customHeight="1">
      <c r="A44" s="108" t="s">
        <v>138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76</v>
      </c>
      <c r="B46" s="88" t="s">
        <v>139</v>
      </c>
      <c r="C46" s="102" t="s">
        <v>77</v>
      </c>
      <c r="D46" s="88" t="s">
        <v>141</v>
      </c>
      <c r="E46" s="102" t="s">
        <v>78</v>
      </c>
      <c r="F46" s="102" t="s">
        <v>79</v>
      </c>
      <c r="G46" s="102" t="s">
        <v>17</v>
      </c>
      <c r="H46" s="97" t="s">
        <v>80</v>
      </c>
      <c r="I46" s="118"/>
      <c r="J46" s="96" t="s">
        <v>143</v>
      </c>
      <c r="K46" s="97" t="s">
        <v>10</v>
      </c>
    </row>
    <row r="47" spans="1:11" ht="15">
      <c r="A47" s="101"/>
      <c r="B47" s="71" t="s">
        <v>140</v>
      </c>
      <c r="C47" s="142"/>
      <c r="D47" s="71" t="s">
        <v>142</v>
      </c>
      <c r="E47" s="142"/>
      <c r="F47" s="142"/>
      <c r="G47" s="142"/>
      <c r="H47" s="98"/>
      <c r="I47" s="118"/>
      <c r="J47" s="72" t="s">
        <v>144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145</v>
      </c>
      <c r="K48" s="98"/>
    </row>
    <row r="49" spans="1:11" ht="15">
      <c r="A49" s="89" t="s">
        <v>81</v>
      </c>
      <c r="B49" s="73">
        <v>0</v>
      </c>
      <c r="C49" s="73">
        <v>2</v>
      </c>
      <c r="D49" s="73">
        <v>1</v>
      </c>
      <c r="E49" s="73">
        <v>5</v>
      </c>
      <c r="F49" s="36">
        <v>2</v>
      </c>
      <c r="G49" s="73">
        <v>10</v>
      </c>
      <c r="H49" s="74">
        <v>2E-3</v>
      </c>
      <c r="I49"/>
      <c r="J49" s="30" t="s">
        <v>82</v>
      </c>
      <c r="K49" s="75">
        <v>154</v>
      </c>
    </row>
    <row r="50" spans="1:11" ht="15">
      <c r="A50" s="89" t="s">
        <v>83</v>
      </c>
      <c r="B50" s="73">
        <v>18</v>
      </c>
      <c r="C50" s="73">
        <v>232</v>
      </c>
      <c r="D50" s="73">
        <v>29</v>
      </c>
      <c r="E50" s="73">
        <v>1109</v>
      </c>
      <c r="F50" s="36">
        <v>57</v>
      </c>
      <c r="G50" s="73">
        <v>1445</v>
      </c>
      <c r="H50" s="74">
        <v>0.29609999999999997</v>
      </c>
      <c r="I50"/>
      <c r="J50" s="30" t="s">
        <v>84</v>
      </c>
      <c r="K50" s="75">
        <v>2366</v>
      </c>
    </row>
    <row r="51" spans="1:11" ht="15">
      <c r="A51" s="89" t="s">
        <v>85</v>
      </c>
      <c r="B51" s="73">
        <v>0</v>
      </c>
      <c r="C51" s="73">
        <v>2</v>
      </c>
      <c r="D51" s="73">
        <v>0</v>
      </c>
      <c r="E51" s="73">
        <v>7</v>
      </c>
      <c r="F51" s="36">
        <v>1</v>
      </c>
      <c r="G51" s="73">
        <v>10</v>
      </c>
      <c r="H51" s="74">
        <v>2E-3</v>
      </c>
      <c r="I51"/>
      <c r="J51" s="30" t="s">
        <v>86</v>
      </c>
      <c r="K51" s="75">
        <v>2178</v>
      </c>
    </row>
    <row r="52" spans="1:11" ht="15">
      <c r="A52" s="89" t="s">
        <v>87</v>
      </c>
      <c r="B52" s="73">
        <v>48</v>
      </c>
      <c r="C52" s="73">
        <v>360</v>
      </c>
      <c r="D52" s="73">
        <v>57</v>
      </c>
      <c r="E52" s="73">
        <v>2111</v>
      </c>
      <c r="F52" s="36">
        <v>96</v>
      </c>
      <c r="G52" s="73">
        <v>2672</v>
      </c>
      <c r="H52" s="74">
        <v>0.54749999999999999</v>
      </c>
      <c r="I52"/>
      <c r="J52" s="30" t="s">
        <v>88</v>
      </c>
      <c r="K52" s="75">
        <v>37</v>
      </c>
    </row>
    <row r="53" spans="1:11" ht="15">
      <c r="A53" s="89" t="s">
        <v>89</v>
      </c>
      <c r="B53" s="73">
        <v>11</v>
      </c>
      <c r="C53" s="73">
        <v>97</v>
      </c>
      <c r="D53" s="73">
        <v>24</v>
      </c>
      <c r="E53" s="73">
        <v>592</v>
      </c>
      <c r="F53" s="36">
        <v>19</v>
      </c>
      <c r="G53" s="73">
        <v>743</v>
      </c>
      <c r="H53" s="74">
        <v>0.15229999999999999</v>
      </c>
      <c r="I53"/>
      <c r="J53" s="31" t="s">
        <v>90</v>
      </c>
      <c r="K53" s="75">
        <v>21</v>
      </c>
    </row>
    <row r="54" spans="1:11" ht="15">
      <c r="A54" s="89" t="s">
        <v>91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92</v>
      </c>
      <c r="K54" s="75">
        <v>124</v>
      </c>
    </row>
    <row r="55" spans="1:11" ht="15">
      <c r="A55" s="76" t="s">
        <v>93</v>
      </c>
      <c r="B55" s="77">
        <v>77</v>
      </c>
      <c r="C55" s="77">
        <v>693</v>
      </c>
      <c r="D55" s="77">
        <v>111</v>
      </c>
      <c r="E55" s="77">
        <v>3824</v>
      </c>
      <c r="F55" s="77">
        <v>175</v>
      </c>
      <c r="G55" s="77">
        <v>4880</v>
      </c>
      <c r="H55" s="78"/>
      <c r="I55"/>
      <c r="J55" s="76" t="s">
        <v>10</v>
      </c>
      <c r="K55" s="78">
        <v>4880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94</v>
      </c>
      <c r="B57" s="88" t="s">
        <v>139</v>
      </c>
      <c r="C57" s="102" t="s">
        <v>77</v>
      </c>
      <c r="D57" s="88" t="s">
        <v>141</v>
      </c>
      <c r="E57" s="102" t="s">
        <v>78</v>
      </c>
      <c r="F57" s="102" t="s">
        <v>79</v>
      </c>
      <c r="G57" s="102" t="s">
        <v>17</v>
      </c>
      <c r="H57" s="97" t="s">
        <v>95</v>
      </c>
      <c r="I57" s="103"/>
      <c r="J57" s="99"/>
      <c r="K57" s="99"/>
    </row>
    <row r="58" spans="1:11" ht="12.75" customHeight="1">
      <c r="A58" s="101"/>
      <c r="B58" s="71" t="s">
        <v>140</v>
      </c>
      <c r="C58" s="142"/>
      <c r="D58" s="71" t="s">
        <v>142</v>
      </c>
      <c r="E58" s="142"/>
      <c r="F58" s="142"/>
      <c r="G58" s="142"/>
      <c r="H58" s="98"/>
      <c r="I58" s="103"/>
      <c r="J58" s="99"/>
      <c r="K58" s="99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1</v>
      </c>
      <c r="F59" s="36">
        <v>0</v>
      </c>
      <c r="G59" s="73">
        <v>1</v>
      </c>
      <c r="H59" s="74">
        <v>9.0899999999999995E-2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1</v>
      </c>
      <c r="F60" s="36">
        <v>1</v>
      </c>
      <c r="G60" s="73">
        <v>2</v>
      </c>
      <c r="H60" s="74">
        <v>0.18179999999999999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1</v>
      </c>
      <c r="C62" s="73">
        <v>3</v>
      </c>
      <c r="D62" s="73">
        <v>0</v>
      </c>
      <c r="E62" s="73">
        <v>3</v>
      </c>
      <c r="F62" s="36">
        <v>0</v>
      </c>
      <c r="G62" s="73">
        <v>7</v>
      </c>
      <c r="H62" s="74">
        <v>0.63639999999999997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1</v>
      </c>
      <c r="G63" s="73">
        <v>1</v>
      </c>
      <c r="H63" s="74">
        <v>9.0899999999999995E-2</v>
      </c>
      <c r="I63" s="80"/>
      <c r="J63"/>
      <c r="K63"/>
    </row>
    <row r="64" spans="1:11" ht="15">
      <c r="A64" s="76" t="s">
        <v>93</v>
      </c>
      <c r="B64" s="77">
        <v>1</v>
      </c>
      <c r="C64" s="77">
        <v>3</v>
      </c>
      <c r="D64" s="77">
        <v>0</v>
      </c>
      <c r="E64" s="77">
        <v>5</v>
      </c>
      <c r="F64" s="77">
        <v>2</v>
      </c>
      <c r="G64" s="77">
        <v>11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164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29</v>
      </c>
      <c r="C8" s="9">
        <v>246</v>
      </c>
      <c r="D8" s="9">
        <v>1452</v>
      </c>
      <c r="E8" s="8">
        <v>52</v>
      </c>
      <c r="F8" s="8">
        <v>72</v>
      </c>
      <c r="G8" s="8"/>
      <c r="H8" s="8">
        <f t="shared" ref="H8:H59" si="0">SUM(B8:G8)</f>
        <v>1851</v>
      </c>
      <c r="I8" s="10">
        <f>H8/$H$61</f>
        <v>0.37930327868852459</v>
      </c>
      <c r="K8" s="9">
        <f t="shared" ref="K8:L8" si="1">C8</f>
        <v>246</v>
      </c>
      <c r="L8" s="9">
        <f t="shared" si="1"/>
        <v>1452</v>
      </c>
      <c r="M8" s="8">
        <f t="shared" ref="M8" si="2">SUM(K8:L8)</f>
        <v>1698</v>
      </c>
      <c r="N8" s="10">
        <f>M8/$M$61</f>
        <v>0.37591321673677219</v>
      </c>
    </row>
    <row r="9" spans="1:14">
      <c r="A9" s="7" t="s">
        <v>42</v>
      </c>
      <c r="B9" s="8">
        <v>33</v>
      </c>
      <c r="C9" s="9">
        <v>306</v>
      </c>
      <c r="D9" s="9">
        <v>1427</v>
      </c>
      <c r="E9" s="8">
        <v>22</v>
      </c>
      <c r="F9" s="8">
        <v>53</v>
      </c>
      <c r="G9" s="8"/>
      <c r="H9" s="8">
        <f t="shared" si="0"/>
        <v>1841</v>
      </c>
      <c r="I9" s="10">
        <f>H9/$H$61</f>
        <v>0.37725409836065577</v>
      </c>
      <c r="K9" s="9">
        <f t="shared" ref="K9:K59" si="3">C9</f>
        <v>306</v>
      </c>
      <c r="L9" s="9">
        <f t="shared" ref="L9:L59" si="4">D9</f>
        <v>1427</v>
      </c>
      <c r="M9" s="8">
        <f t="shared" ref="M9:M59" si="5">SUM(K9:L9)</f>
        <v>1733</v>
      </c>
      <c r="N9" s="10">
        <f>M9/$M$61</f>
        <v>0.38366172238211205</v>
      </c>
    </row>
    <row r="10" spans="1:14">
      <c r="A10" s="7" t="s">
        <v>43</v>
      </c>
      <c r="B10" s="8">
        <v>2</v>
      </c>
      <c r="C10" s="9">
        <v>18</v>
      </c>
      <c r="D10" s="9">
        <v>166</v>
      </c>
      <c r="E10" s="8">
        <v>3</v>
      </c>
      <c r="F10" s="8">
        <v>4</v>
      </c>
      <c r="G10" s="8"/>
      <c r="H10" s="8">
        <f t="shared" si="0"/>
        <v>193</v>
      </c>
      <c r="I10" s="10">
        <f>H10/$H$61</f>
        <v>3.9549180327868853E-2</v>
      </c>
      <c r="K10" s="9">
        <f t="shared" si="3"/>
        <v>18</v>
      </c>
      <c r="L10" s="9">
        <f t="shared" si="4"/>
        <v>166</v>
      </c>
      <c r="M10" s="8">
        <f t="shared" si="5"/>
        <v>184</v>
      </c>
      <c r="N10" s="10">
        <f>M10/$M$61</f>
        <v>4.0735001106929375E-2</v>
      </c>
    </row>
    <row r="11" spans="1:14">
      <c r="A11" s="7" t="s">
        <v>45</v>
      </c>
      <c r="B11" s="8">
        <v>1</v>
      </c>
      <c r="C11" s="9">
        <v>15</v>
      </c>
      <c r="D11" s="9">
        <v>116</v>
      </c>
      <c r="E11" s="8">
        <v>9</v>
      </c>
      <c r="F11" s="8">
        <v>6</v>
      </c>
      <c r="G11" s="8"/>
      <c r="H11" s="8">
        <f t="shared" ref="H11" si="6">SUM(B11:G11)</f>
        <v>147</v>
      </c>
      <c r="I11" s="10">
        <f>H11/$H$61</f>
        <v>3.0122950819672131E-2</v>
      </c>
      <c r="K11" s="9">
        <f t="shared" ref="K11" si="7">C11</f>
        <v>15</v>
      </c>
      <c r="L11" s="9">
        <f t="shared" ref="L11" si="8">D11</f>
        <v>116</v>
      </c>
      <c r="M11" s="8">
        <f t="shared" ref="M11" si="9">SUM(K11:L11)</f>
        <v>131</v>
      </c>
      <c r="N11" s="10">
        <f>M11/$M$61</f>
        <v>2.9001549701129069E-2</v>
      </c>
    </row>
    <row r="12" spans="1:14">
      <c r="A12" s="7" t="s">
        <v>47</v>
      </c>
      <c r="B12" s="8">
        <v>1</v>
      </c>
      <c r="C12" s="9">
        <v>8</v>
      </c>
      <c r="D12" s="9">
        <v>96</v>
      </c>
      <c r="E12" s="8">
        <v>4</v>
      </c>
      <c r="F12" s="8">
        <v>5</v>
      </c>
      <c r="G12" s="8"/>
      <c r="H12" s="8">
        <f t="shared" ref="H12" si="10">SUM(B12:G12)</f>
        <v>114</v>
      </c>
      <c r="I12" s="10">
        <f>H12/$H$61</f>
        <v>2.3360655737704919E-2</v>
      </c>
      <c r="K12" s="9">
        <f t="shared" ref="K12" si="11">C12</f>
        <v>8</v>
      </c>
      <c r="L12" s="9">
        <f t="shared" ref="L12" si="12">D12</f>
        <v>96</v>
      </c>
      <c r="M12" s="8">
        <f t="shared" ref="M12" si="13">SUM(K12:L12)</f>
        <v>104</v>
      </c>
      <c r="N12" s="10">
        <f>M12/$M$61</f>
        <v>2.3024131060438345E-2</v>
      </c>
    </row>
    <row r="13" spans="1:14">
      <c r="A13" s="7" t="s">
        <v>52</v>
      </c>
      <c r="B13" s="8">
        <v>1</v>
      </c>
      <c r="C13" s="9">
        <v>15</v>
      </c>
      <c r="D13" s="9">
        <v>68</v>
      </c>
      <c r="E13" s="8">
        <v>4</v>
      </c>
      <c r="F13" s="8">
        <v>10</v>
      </c>
      <c r="G13" s="8"/>
      <c r="H13" s="8">
        <f t="shared" ref="H13" si="14">SUM(B13:G13)</f>
        <v>98</v>
      </c>
      <c r="I13" s="10">
        <f>H13/$H$61</f>
        <v>2.0081967213114754E-2</v>
      </c>
      <c r="K13" s="9">
        <f t="shared" ref="K13" si="15">C13</f>
        <v>15</v>
      </c>
      <c r="L13" s="9">
        <f t="shared" ref="L13" si="16">D13</f>
        <v>68</v>
      </c>
      <c r="M13" s="8">
        <f t="shared" ref="M13" si="17">SUM(K13:L13)</f>
        <v>83</v>
      </c>
      <c r="N13" s="10">
        <f>M13/$M$61</f>
        <v>1.8375027673234446E-2</v>
      </c>
    </row>
    <row r="14" spans="1:14">
      <c r="A14" s="7" t="s">
        <v>101</v>
      </c>
      <c r="B14" s="8">
        <v>1</v>
      </c>
      <c r="C14" s="9">
        <v>12</v>
      </c>
      <c r="D14" s="9">
        <v>46</v>
      </c>
      <c r="E14" s="8">
        <v>4</v>
      </c>
      <c r="F14" s="8">
        <v>6</v>
      </c>
      <c r="G14" s="8"/>
      <c r="H14" s="8">
        <f t="shared" ref="H14" si="18">SUM(B14:G14)</f>
        <v>69</v>
      </c>
      <c r="I14" s="10">
        <f>H14/$H$61</f>
        <v>1.4139344262295081E-2</v>
      </c>
      <c r="K14" s="9">
        <f t="shared" ref="K14" si="19">C14</f>
        <v>12</v>
      </c>
      <c r="L14" s="9">
        <f t="shared" ref="L14" si="20">D14</f>
        <v>46</v>
      </c>
      <c r="M14" s="8">
        <f t="shared" ref="M14" si="21">SUM(K14:L14)</f>
        <v>58</v>
      </c>
      <c r="N14" s="10">
        <f>M14/$M$61</f>
        <v>1.2840380783706E-2</v>
      </c>
    </row>
    <row r="15" spans="1:14">
      <c r="A15" s="7" t="s">
        <v>48</v>
      </c>
      <c r="B15" s="8">
        <v>1</v>
      </c>
      <c r="C15" s="9">
        <v>2</v>
      </c>
      <c r="D15" s="9">
        <v>60</v>
      </c>
      <c r="E15" s="8"/>
      <c r="F15" s="8">
        <v>4</v>
      </c>
      <c r="G15" s="8"/>
      <c r="H15" s="8">
        <f t="shared" ref="H15" si="22">SUM(B15:G15)</f>
        <v>67</v>
      </c>
      <c r="I15" s="10">
        <f>H15/$H$61</f>
        <v>1.3729508196721311E-2</v>
      </c>
      <c r="K15" s="9">
        <f t="shared" ref="K15" si="23">C15</f>
        <v>2</v>
      </c>
      <c r="L15" s="9">
        <f t="shared" ref="L15" si="24">D15</f>
        <v>60</v>
      </c>
      <c r="M15" s="8">
        <f t="shared" ref="M15" si="25">SUM(K15:L15)</f>
        <v>62</v>
      </c>
      <c r="N15" s="10">
        <f>M15/$M$61</f>
        <v>1.372592428603055E-2</v>
      </c>
    </row>
    <row r="16" spans="1:14">
      <c r="A16" s="7" t="s">
        <v>50</v>
      </c>
      <c r="B16" s="8">
        <v>2</v>
      </c>
      <c r="C16" s="9">
        <v>8</v>
      </c>
      <c r="D16" s="9">
        <v>56</v>
      </c>
      <c r="E16" s="8"/>
      <c r="F16" s="8"/>
      <c r="G16" s="8"/>
      <c r="H16" s="8">
        <f t="shared" ref="H16" si="26">SUM(B16:G16)</f>
        <v>66</v>
      </c>
      <c r="I16" s="10">
        <f>H16/$H$61</f>
        <v>1.3524590163934426E-2</v>
      </c>
      <c r="K16" s="9">
        <f t="shared" ref="K16" si="27">C16</f>
        <v>8</v>
      </c>
      <c r="L16" s="9">
        <f t="shared" ref="L16" si="28">D16</f>
        <v>56</v>
      </c>
      <c r="M16" s="8">
        <f t="shared" ref="M16" si="29">SUM(K16:L16)</f>
        <v>64</v>
      </c>
      <c r="N16" s="10">
        <f>M16/$M$61</f>
        <v>1.4168696037192827E-2</v>
      </c>
    </row>
    <row r="17" spans="1:14">
      <c r="A17" s="7" t="s">
        <v>51</v>
      </c>
      <c r="B17" s="8"/>
      <c r="C17" s="9">
        <v>5</v>
      </c>
      <c r="D17" s="9">
        <v>42</v>
      </c>
      <c r="E17" s="8"/>
      <c r="F17" s="8"/>
      <c r="G17" s="8"/>
      <c r="H17" s="8">
        <f t="shared" ref="H17" si="30">SUM(B17:G17)</f>
        <v>47</v>
      </c>
      <c r="I17" s="10">
        <f>H17/$H$61</f>
        <v>9.6311475409836065E-3</v>
      </c>
      <c r="K17" s="9">
        <f t="shared" ref="K17" si="31">C17</f>
        <v>5</v>
      </c>
      <c r="L17" s="9">
        <f t="shared" ref="L17" si="32">D17</f>
        <v>42</v>
      </c>
      <c r="M17" s="8">
        <f t="shared" ref="M17" si="33">SUM(K17:L17)</f>
        <v>47</v>
      </c>
      <c r="N17" s="10">
        <f>M17/$M$61</f>
        <v>1.0405136152313482E-2</v>
      </c>
    </row>
    <row r="18" spans="1:14">
      <c r="A18" s="7" t="s">
        <v>106</v>
      </c>
      <c r="B18" s="8"/>
      <c r="C18" s="9">
        <v>3</v>
      </c>
      <c r="D18" s="9">
        <v>31</v>
      </c>
      <c r="E18" s="8"/>
      <c r="F18" s="8">
        <v>3</v>
      </c>
      <c r="G18" s="8"/>
      <c r="H18" s="8">
        <f t="shared" ref="H18:H20" si="34">SUM(B18:G18)</f>
        <v>37</v>
      </c>
      <c r="I18" s="10">
        <f>H18/$H$61</f>
        <v>7.5819672131147544E-3</v>
      </c>
      <c r="K18" s="9">
        <f t="shared" ref="K18:K20" si="35">C18</f>
        <v>3</v>
      </c>
      <c r="L18" s="9">
        <f t="shared" ref="L18:L20" si="36">D18</f>
        <v>31</v>
      </c>
      <c r="M18" s="8">
        <f t="shared" ref="M18:M20" si="37">SUM(K18:L18)</f>
        <v>34</v>
      </c>
      <c r="N18" s="10">
        <f>M18/$M$61</f>
        <v>7.5271197697586896E-3</v>
      </c>
    </row>
    <row r="19" spans="1:14">
      <c r="A19" s="7" t="s">
        <v>104</v>
      </c>
      <c r="B19" s="8"/>
      <c r="C19" s="9">
        <v>6</v>
      </c>
      <c r="D19" s="9">
        <v>26</v>
      </c>
      <c r="E19" s="8">
        <v>1</v>
      </c>
      <c r="F19" s="8"/>
      <c r="G19" s="8"/>
      <c r="H19" s="8">
        <f t="shared" ref="H19" si="38">SUM(B19:G19)</f>
        <v>33</v>
      </c>
      <c r="I19" s="10">
        <f>H19/$H$61</f>
        <v>6.7622950819672132E-3</v>
      </c>
      <c r="K19" s="9">
        <f t="shared" ref="K19" si="39">C19</f>
        <v>6</v>
      </c>
      <c r="L19" s="9">
        <f t="shared" ref="L19" si="40">D19</f>
        <v>26</v>
      </c>
      <c r="M19" s="8">
        <f t="shared" ref="M19" si="41">SUM(K19:L19)</f>
        <v>32</v>
      </c>
      <c r="N19" s="10">
        <f>M19/$M$61</f>
        <v>7.0843480185964133E-3</v>
      </c>
    </row>
    <row r="20" spans="1:14">
      <c r="A20" s="7" t="s">
        <v>105</v>
      </c>
      <c r="B20" s="8"/>
      <c r="C20" s="9">
        <v>6</v>
      </c>
      <c r="D20" s="9">
        <v>22</v>
      </c>
      <c r="E20" s="8">
        <v>2</v>
      </c>
      <c r="F20" s="8">
        <v>1</v>
      </c>
      <c r="G20" s="8"/>
      <c r="H20" s="8">
        <f t="shared" si="34"/>
        <v>31</v>
      </c>
      <c r="I20" s="10">
        <f>H20/$H$61</f>
        <v>6.3524590163934426E-3</v>
      </c>
      <c r="K20" s="9">
        <f t="shared" si="35"/>
        <v>6</v>
      </c>
      <c r="L20" s="9">
        <f t="shared" si="36"/>
        <v>22</v>
      </c>
      <c r="M20" s="8">
        <f t="shared" si="37"/>
        <v>28</v>
      </c>
      <c r="N20" s="10">
        <f>M20/$M$61</f>
        <v>6.1988045162718617E-3</v>
      </c>
    </row>
    <row r="21" spans="1:14">
      <c r="A21" s="7" t="s">
        <v>109</v>
      </c>
      <c r="B21" s="8"/>
      <c r="C21" s="9">
        <v>4</v>
      </c>
      <c r="D21" s="9">
        <v>22</v>
      </c>
      <c r="E21" s="8"/>
      <c r="F21" s="8">
        <v>1</v>
      </c>
      <c r="G21" s="8"/>
      <c r="H21" s="8">
        <f t="shared" ref="H21" si="42">SUM(B21:G21)</f>
        <v>27</v>
      </c>
      <c r="I21" s="10">
        <f>H21/$H$61</f>
        <v>5.5327868852459014E-3</v>
      </c>
      <c r="K21" s="9">
        <f t="shared" ref="K21" si="43">C21</f>
        <v>4</v>
      </c>
      <c r="L21" s="9">
        <f t="shared" ref="L21" si="44">D21</f>
        <v>22</v>
      </c>
      <c r="M21" s="8">
        <f t="shared" ref="M21" si="45">SUM(K21:L21)</f>
        <v>26</v>
      </c>
      <c r="N21" s="10">
        <f>M21/$M$61</f>
        <v>5.7560327651095863E-3</v>
      </c>
    </row>
    <row r="22" spans="1:14">
      <c r="A22" s="7" t="s">
        <v>112</v>
      </c>
      <c r="B22" s="8"/>
      <c r="C22" s="9">
        <v>1</v>
      </c>
      <c r="D22" s="9">
        <v>20</v>
      </c>
      <c r="E22" s="8"/>
      <c r="F22" s="8"/>
      <c r="G22" s="8"/>
      <c r="H22" s="8">
        <f t="shared" ref="H22:H25" si="46">SUM(B22:G22)</f>
        <v>21</v>
      </c>
      <c r="I22" s="10">
        <f>H22/$H$61</f>
        <v>4.3032786885245904E-3</v>
      </c>
      <c r="K22" s="9">
        <f t="shared" ref="K22:K25" si="47">C22</f>
        <v>1</v>
      </c>
      <c r="L22" s="9">
        <f t="shared" ref="L22:L25" si="48">D22</f>
        <v>20</v>
      </c>
      <c r="M22" s="8">
        <f t="shared" ref="M22:M25" si="49">SUM(K22:L22)</f>
        <v>21</v>
      </c>
      <c r="N22" s="10">
        <f>M22/$M$61</f>
        <v>4.6491033872038965E-3</v>
      </c>
    </row>
    <row r="23" spans="1:14">
      <c r="A23" s="7" t="s">
        <v>108</v>
      </c>
      <c r="B23" s="8"/>
      <c r="C23" s="9">
        <v>4</v>
      </c>
      <c r="D23" s="9">
        <v>16</v>
      </c>
      <c r="E23" s="8"/>
      <c r="F23" s="8"/>
      <c r="G23" s="8"/>
      <c r="H23" s="8">
        <f t="shared" ref="H23" si="50">SUM(B23:G23)</f>
        <v>20</v>
      </c>
      <c r="I23" s="10">
        <f>H23/$H$61</f>
        <v>4.0983606557377051E-3</v>
      </c>
      <c r="K23" s="9">
        <f t="shared" ref="K23" si="51">C23</f>
        <v>4</v>
      </c>
      <c r="L23" s="9">
        <f t="shared" ref="L23" si="52">D23</f>
        <v>16</v>
      </c>
      <c r="M23" s="8">
        <f t="shared" ref="M23" si="53">SUM(K23:L23)</f>
        <v>20</v>
      </c>
      <c r="N23" s="10">
        <f>M23/$M$61</f>
        <v>4.4277175116227583E-3</v>
      </c>
    </row>
    <row r="24" spans="1:14">
      <c r="A24" s="7" t="s">
        <v>110</v>
      </c>
      <c r="B24" s="8"/>
      <c r="C24" s="9">
        <v>2</v>
      </c>
      <c r="D24" s="9">
        <v>17</v>
      </c>
      <c r="E24" s="8"/>
      <c r="F24" s="8"/>
      <c r="G24" s="8"/>
      <c r="H24" s="8">
        <f t="shared" ref="H24" si="54">SUM(B24:G24)</f>
        <v>19</v>
      </c>
      <c r="I24" s="10">
        <f>H24/$H$61</f>
        <v>3.8934426229508198E-3</v>
      </c>
      <c r="K24" s="9">
        <f t="shared" ref="K24" si="55">C24</f>
        <v>2</v>
      </c>
      <c r="L24" s="9">
        <f t="shared" ref="L24" si="56">D24</f>
        <v>17</v>
      </c>
      <c r="M24" s="8">
        <f t="shared" ref="M24" si="57">SUM(K24:L24)</f>
        <v>19</v>
      </c>
      <c r="N24" s="10">
        <f>M24/$M$61</f>
        <v>4.2063316360416202E-3</v>
      </c>
    </row>
    <row r="25" spans="1:14">
      <c r="A25" s="7" t="s">
        <v>111</v>
      </c>
      <c r="B25" s="8"/>
      <c r="C25" s="9">
        <v>5</v>
      </c>
      <c r="D25" s="9">
        <v>13</v>
      </c>
      <c r="E25" s="8"/>
      <c r="F25" s="8"/>
      <c r="G25" s="8"/>
      <c r="H25" s="8">
        <f t="shared" si="46"/>
        <v>18</v>
      </c>
      <c r="I25" s="10">
        <f>H25/$H$61</f>
        <v>3.6885245901639345E-3</v>
      </c>
      <c r="K25" s="9">
        <f t="shared" si="47"/>
        <v>5</v>
      </c>
      <c r="L25" s="9">
        <f t="shared" si="48"/>
        <v>13</v>
      </c>
      <c r="M25" s="8">
        <f t="shared" si="49"/>
        <v>18</v>
      </c>
      <c r="N25" s="10">
        <f>M25/$M$61</f>
        <v>3.9849457604604829E-3</v>
      </c>
    </row>
    <row r="26" spans="1:14">
      <c r="A26" s="7" t="s">
        <v>107</v>
      </c>
      <c r="B26" s="8">
        <v>1</v>
      </c>
      <c r="C26" s="9">
        <v>1</v>
      </c>
      <c r="D26" s="9">
        <v>14</v>
      </c>
      <c r="E26" s="8"/>
      <c r="F26" s="8">
        <v>1</v>
      </c>
      <c r="G26" s="8"/>
      <c r="H26" s="8">
        <f t="shared" ref="H26:H30" si="58">SUM(B26:G26)</f>
        <v>17</v>
      </c>
      <c r="I26" s="10">
        <f>H26/$H$61</f>
        <v>3.4836065573770492E-3</v>
      </c>
      <c r="K26" s="9">
        <f t="shared" ref="K26:K30" si="59">C26</f>
        <v>1</v>
      </c>
      <c r="L26" s="9">
        <f t="shared" ref="L26:L30" si="60">D26</f>
        <v>14</v>
      </c>
      <c r="M26" s="8">
        <f t="shared" ref="M26:M30" si="61">SUM(K26:L26)</f>
        <v>15</v>
      </c>
      <c r="N26" s="10">
        <f>M26/$M$61</f>
        <v>3.320788133717069E-3</v>
      </c>
    </row>
    <row r="27" spans="1:14">
      <c r="A27" s="7" t="s">
        <v>115</v>
      </c>
      <c r="B27" s="8">
        <v>1</v>
      </c>
      <c r="C27" s="9">
        <v>5</v>
      </c>
      <c r="D27" s="9">
        <v>8</v>
      </c>
      <c r="E27" s="8">
        <v>1</v>
      </c>
      <c r="F27" s="8">
        <v>1</v>
      </c>
      <c r="G27" s="8"/>
      <c r="H27" s="8">
        <f t="shared" ref="H27:H28" si="62">SUM(B27:G27)</f>
        <v>16</v>
      </c>
      <c r="I27" s="10">
        <f>H27/$H$61</f>
        <v>3.2786885245901639E-3</v>
      </c>
      <c r="K27" s="9">
        <f t="shared" ref="K27:K28" si="63">C27</f>
        <v>5</v>
      </c>
      <c r="L27" s="9">
        <f t="shared" ref="L27:L28" si="64">D27</f>
        <v>8</v>
      </c>
      <c r="M27" s="8">
        <f t="shared" ref="M27:M28" si="65">SUM(K27:L27)</f>
        <v>13</v>
      </c>
      <c r="N27" s="10">
        <f>M27/$M$61</f>
        <v>2.8780163825547931E-3</v>
      </c>
    </row>
    <row r="28" spans="1:14">
      <c r="A28" s="7" t="s">
        <v>120</v>
      </c>
      <c r="B28" s="8">
        <v>3</v>
      </c>
      <c r="C28" s="9">
        <v>4</v>
      </c>
      <c r="D28" s="9">
        <v>5</v>
      </c>
      <c r="E28" s="8">
        <v>2</v>
      </c>
      <c r="F28" s="8">
        <v>1</v>
      </c>
      <c r="G28" s="8"/>
      <c r="H28" s="8">
        <f t="shared" si="62"/>
        <v>15</v>
      </c>
      <c r="I28" s="10">
        <f>H28/$H$61</f>
        <v>3.0737704918032786E-3</v>
      </c>
      <c r="K28" s="9">
        <f t="shared" si="63"/>
        <v>4</v>
      </c>
      <c r="L28" s="9">
        <f t="shared" si="64"/>
        <v>5</v>
      </c>
      <c r="M28" s="8">
        <f t="shared" si="65"/>
        <v>9</v>
      </c>
      <c r="N28" s="10">
        <f>M28/$M$61</f>
        <v>1.9924728802302415E-3</v>
      </c>
    </row>
    <row r="29" spans="1:14">
      <c r="A29" s="7" t="s">
        <v>113</v>
      </c>
      <c r="B29" s="8"/>
      <c r="C29" s="9">
        <v>1</v>
      </c>
      <c r="D29" s="9">
        <v>13</v>
      </c>
      <c r="E29" s="8"/>
      <c r="F29" s="8"/>
      <c r="G29" s="8"/>
      <c r="H29" s="8">
        <f t="shared" si="58"/>
        <v>14</v>
      </c>
      <c r="I29" s="10">
        <f>H29/$H$61</f>
        <v>2.8688524590163933E-3</v>
      </c>
      <c r="K29" s="9">
        <f t="shared" si="59"/>
        <v>1</v>
      </c>
      <c r="L29" s="9">
        <f t="shared" si="60"/>
        <v>13</v>
      </c>
      <c r="M29" s="8">
        <f t="shared" si="61"/>
        <v>14</v>
      </c>
      <c r="N29" s="10">
        <f>M29/$M$61</f>
        <v>3.0994022581359308E-3</v>
      </c>
    </row>
    <row r="30" spans="1:14">
      <c r="A30" s="7" t="s">
        <v>116</v>
      </c>
      <c r="B30" s="8"/>
      <c r="C30" s="9">
        <v>1</v>
      </c>
      <c r="D30" s="9">
        <v>11</v>
      </c>
      <c r="E30" s="8"/>
      <c r="F30" s="8"/>
      <c r="G30" s="8"/>
      <c r="H30" s="8">
        <f t="shared" si="58"/>
        <v>12</v>
      </c>
      <c r="I30" s="10">
        <f>H30/$H$61</f>
        <v>2.4590163934426232E-3</v>
      </c>
      <c r="K30" s="9">
        <f t="shared" si="59"/>
        <v>1</v>
      </c>
      <c r="L30" s="9">
        <f t="shared" si="60"/>
        <v>11</v>
      </c>
      <c r="M30" s="8">
        <f t="shared" si="61"/>
        <v>12</v>
      </c>
      <c r="N30" s="10">
        <f>M30/$M$61</f>
        <v>2.656630506973655E-3</v>
      </c>
    </row>
    <row r="31" spans="1:14">
      <c r="A31" s="7" t="s">
        <v>134</v>
      </c>
      <c r="B31" s="8"/>
      <c r="C31" s="9">
        <v>3</v>
      </c>
      <c r="D31" s="9">
        <v>7</v>
      </c>
      <c r="E31" s="8">
        <v>1</v>
      </c>
      <c r="F31" s="8"/>
      <c r="G31" s="8"/>
      <c r="H31" s="8">
        <f t="shared" ref="H31" si="66">SUM(B31:G31)</f>
        <v>11</v>
      </c>
      <c r="I31" s="10">
        <f>H31/$H$61</f>
        <v>2.2540983606557379E-3</v>
      </c>
      <c r="K31" s="9">
        <f t="shared" ref="K31" si="67">C31</f>
        <v>3</v>
      </c>
      <c r="L31" s="9">
        <f t="shared" ref="L31" si="68">D31</f>
        <v>7</v>
      </c>
      <c r="M31" s="8">
        <f t="shared" ref="M31" si="69">SUM(K31:L31)</f>
        <v>10</v>
      </c>
      <c r="N31" s="10">
        <f>M31/$M$61</f>
        <v>2.2138587558113792E-3</v>
      </c>
    </row>
    <row r="32" spans="1:14">
      <c r="A32" s="7" t="s">
        <v>114</v>
      </c>
      <c r="B32" s="8"/>
      <c r="C32" s="9">
        <v>1</v>
      </c>
      <c r="D32" s="9">
        <v>6</v>
      </c>
      <c r="E32" s="8">
        <v>1</v>
      </c>
      <c r="F32" s="8">
        <v>1</v>
      </c>
      <c r="G32" s="8"/>
      <c r="H32" s="8">
        <f t="shared" ref="H32:H33" si="70">SUM(B32:G32)</f>
        <v>9</v>
      </c>
      <c r="I32" s="10">
        <f>H32/$H$61</f>
        <v>1.8442622950819673E-3</v>
      </c>
      <c r="K32" s="9">
        <f t="shared" ref="K32:K33" si="71">C32</f>
        <v>1</v>
      </c>
      <c r="L32" s="9">
        <f t="shared" ref="L32:L33" si="72">D32</f>
        <v>6</v>
      </c>
      <c r="M32" s="8">
        <f t="shared" ref="M32:M33" si="73">SUM(K32:L32)</f>
        <v>7</v>
      </c>
      <c r="N32" s="10">
        <f>M32/$M$61</f>
        <v>1.5497011290679654E-3</v>
      </c>
    </row>
    <row r="33" spans="1:14">
      <c r="A33" s="7" t="s">
        <v>119</v>
      </c>
      <c r="B33" s="8"/>
      <c r="C33" s="9">
        <v>2</v>
      </c>
      <c r="D33" s="9">
        <v>4</v>
      </c>
      <c r="E33" s="8"/>
      <c r="F33" s="8">
        <v>2</v>
      </c>
      <c r="G33" s="8"/>
      <c r="H33" s="8">
        <f t="shared" si="70"/>
        <v>8</v>
      </c>
      <c r="I33" s="10">
        <f>H33/$H$61</f>
        <v>1.639344262295082E-3</v>
      </c>
      <c r="K33" s="9">
        <f t="shared" si="71"/>
        <v>2</v>
      </c>
      <c r="L33" s="9">
        <f t="shared" si="72"/>
        <v>4</v>
      </c>
      <c r="M33" s="8">
        <f t="shared" si="73"/>
        <v>6</v>
      </c>
      <c r="N33" s="10">
        <f>M33/$M$61</f>
        <v>1.3283152534868275E-3</v>
      </c>
    </row>
    <row r="34" spans="1:14">
      <c r="A34" s="7" t="s">
        <v>122</v>
      </c>
      <c r="B34" s="8">
        <v>1</v>
      </c>
      <c r="C34" s="9">
        <v>1</v>
      </c>
      <c r="D34" s="9">
        <v>5</v>
      </c>
      <c r="E34" s="8"/>
      <c r="F34" s="8"/>
      <c r="G34" s="8"/>
      <c r="H34" s="8">
        <f t="shared" ref="H34:H35" si="74">SUM(B34:G34)</f>
        <v>7</v>
      </c>
      <c r="I34" s="10">
        <f>H34/$H$61</f>
        <v>1.4344262295081967E-3</v>
      </c>
      <c r="K34" s="9">
        <f t="shared" ref="K34:K35" si="75">C34</f>
        <v>1</v>
      </c>
      <c r="L34" s="9">
        <f t="shared" ref="L34:L35" si="76">D34</f>
        <v>5</v>
      </c>
      <c r="M34" s="8">
        <f t="shared" ref="M34:M35" si="77">SUM(K34:L34)</f>
        <v>6</v>
      </c>
      <c r="N34" s="10">
        <f>M34/$M$61</f>
        <v>1.3283152534868275E-3</v>
      </c>
    </row>
    <row r="35" spans="1:14">
      <c r="A35" s="7" t="s">
        <v>117</v>
      </c>
      <c r="B35" s="8"/>
      <c r="C35" s="9"/>
      <c r="D35" s="9">
        <v>7</v>
      </c>
      <c r="E35" s="8"/>
      <c r="F35" s="8"/>
      <c r="G35" s="8"/>
      <c r="H35" s="8">
        <f t="shared" si="74"/>
        <v>7</v>
      </c>
      <c r="I35" s="10">
        <f>H35/$H$61</f>
        <v>1.4344262295081967E-3</v>
      </c>
      <c r="K35" s="9">
        <f t="shared" si="75"/>
        <v>0</v>
      </c>
      <c r="L35" s="9">
        <f t="shared" si="76"/>
        <v>7</v>
      </c>
      <c r="M35" s="8">
        <f t="shared" si="77"/>
        <v>7</v>
      </c>
      <c r="N35" s="10">
        <f>M35/$M$61</f>
        <v>1.5497011290679654E-3</v>
      </c>
    </row>
    <row r="36" spans="1:14">
      <c r="A36" s="7" t="s">
        <v>123</v>
      </c>
      <c r="B36" s="8"/>
      <c r="C36" s="9">
        <v>1</v>
      </c>
      <c r="D36" s="9">
        <v>6</v>
      </c>
      <c r="E36" s="8"/>
      <c r="F36" s="8"/>
      <c r="G36" s="8"/>
      <c r="H36" s="8">
        <f t="shared" ref="H36:H37" si="78">SUM(B36:G36)</f>
        <v>7</v>
      </c>
      <c r="I36" s="10">
        <f>H36/$H$61</f>
        <v>1.4344262295081967E-3</v>
      </c>
      <c r="K36" s="9">
        <f t="shared" ref="K36:K37" si="79">C36</f>
        <v>1</v>
      </c>
      <c r="L36" s="9">
        <f t="shared" ref="L36:L37" si="80">D36</f>
        <v>6</v>
      </c>
      <c r="M36" s="8">
        <f t="shared" ref="M36:M37" si="81">SUM(K36:L36)</f>
        <v>7</v>
      </c>
      <c r="N36" s="10">
        <f>M36/$M$61</f>
        <v>1.5497011290679654E-3</v>
      </c>
    </row>
    <row r="37" spans="1:14">
      <c r="A37" s="7" t="s">
        <v>118</v>
      </c>
      <c r="B37" s="8"/>
      <c r="C37" s="9"/>
      <c r="D37" s="9">
        <v>7</v>
      </c>
      <c r="E37" s="8"/>
      <c r="F37" s="8"/>
      <c r="G37" s="8"/>
      <c r="H37" s="8">
        <f t="shared" si="78"/>
        <v>7</v>
      </c>
      <c r="I37" s="10">
        <f>H37/$H$61</f>
        <v>1.4344262295081967E-3</v>
      </c>
      <c r="K37" s="9">
        <f t="shared" si="79"/>
        <v>0</v>
      </c>
      <c r="L37" s="9">
        <f t="shared" si="80"/>
        <v>7</v>
      </c>
      <c r="M37" s="8">
        <f t="shared" si="81"/>
        <v>7</v>
      </c>
      <c r="N37" s="10">
        <f>M37/$M$61</f>
        <v>1.5497011290679654E-3</v>
      </c>
    </row>
    <row r="38" spans="1:14">
      <c r="A38" s="7" t="s">
        <v>128</v>
      </c>
      <c r="B38" s="8"/>
      <c r="C38" s="9">
        <v>2</v>
      </c>
      <c r="D38" s="9">
        <v>4</v>
      </c>
      <c r="E38" s="8"/>
      <c r="F38" s="8"/>
      <c r="G38" s="8"/>
      <c r="H38" s="8">
        <f t="shared" ref="H38" si="82">SUM(B38:G38)</f>
        <v>6</v>
      </c>
      <c r="I38" s="10">
        <f>H38/$H$61</f>
        <v>1.2295081967213116E-3</v>
      </c>
      <c r="K38" s="9">
        <f t="shared" ref="K38" si="83">C38</f>
        <v>2</v>
      </c>
      <c r="L38" s="9">
        <f t="shared" ref="L38" si="84">D38</f>
        <v>4</v>
      </c>
      <c r="M38" s="8">
        <f t="shared" ref="M38" si="85">SUM(K38:L38)</f>
        <v>6</v>
      </c>
      <c r="N38" s="10">
        <f>M38/$M$61</f>
        <v>1.3283152534868275E-3</v>
      </c>
    </row>
    <row r="39" spans="1:14">
      <c r="A39" s="7" t="s">
        <v>126</v>
      </c>
      <c r="B39" s="8"/>
      <c r="C39" s="9">
        <v>1</v>
      </c>
      <c r="D39" s="9"/>
      <c r="E39" s="8">
        <v>4</v>
      </c>
      <c r="F39" s="8"/>
      <c r="G39" s="8"/>
      <c r="H39" s="8">
        <f t="shared" si="0"/>
        <v>5</v>
      </c>
      <c r="I39" s="10">
        <f>H39/$H$61</f>
        <v>1.0245901639344263E-3</v>
      </c>
      <c r="K39" s="9">
        <f t="shared" si="3"/>
        <v>1</v>
      </c>
      <c r="L39" s="9">
        <f t="shared" si="4"/>
        <v>0</v>
      </c>
      <c r="M39" s="8">
        <f t="shared" si="5"/>
        <v>1</v>
      </c>
      <c r="N39" s="10">
        <f>M39/$M$61</f>
        <v>2.2138587558113792E-4</v>
      </c>
    </row>
    <row r="40" spans="1:14">
      <c r="A40" s="7" t="s">
        <v>147</v>
      </c>
      <c r="B40" s="8"/>
      <c r="C40" s="9"/>
      <c r="D40" s="9">
        <v>5</v>
      </c>
      <c r="E40" s="8"/>
      <c r="F40" s="8"/>
      <c r="G40" s="8"/>
      <c r="H40" s="8">
        <f t="shared" si="0"/>
        <v>5</v>
      </c>
      <c r="I40" s="10">
        <f>H40/$H$61</f>
        <v>1.0245901639344263E-3</v>
      </c>
      <c r="K40" s="9">
        <f t="shared" si="3"/>
        <v>0</v>
      </c>
      <c r="L40" s="9">
        <f t="shared" si="4"/>
        <v>5</v>
      </c>
      <c r="M40" s="8">
        <f t="shared" si="5"/>
        <v>5</v>
      </c>
      <c r="N40" s="10">
        <f>M40/$M$61</f>
        <v>1.1069293779056896E-3</v>
      </c>
    </row>
    <row r="41" spans="1:14">
      <c r="A41" s="7" t="s">
        <v>121</v>
      </c>
      <c r="B41" s="8"/>
      <c r="C41" s="9">
        <v>1</v>
      </c>
      <c r="D41" s="9">
        <v>4</v>
      </c>
      <c r="E41" s="8"/>
      <c r="F41" s="8"/>
      <c r="G41" s="8"/>
      <c r="H41" s="8">
        <f t="shared" ref="H41" si="86">SUM(B41:G41)</f>
        <v>5</v>
      </c>
      <c r="I41" s="10">
        <f>H41/$H$61</f>
        <v>1.0245901639344263E-3</v>
      </c>
      <c r="K41" s="9">
        <f t="shared" ref="K41" si="87">C41</f>
        <v>1</v>
      </c>
      <c r="L41" s="9">
        <f t="shared" ref="L41" si="88">D41</f>
        <v>4</v>
      </c>
      <c r="M41" s="8">
        <f t="shared" ref="M41" si="89">SUM(K41:L41)</f>
        <v>5</v>
      </c>
      <c r="N41" s="10">
        <f>M41/$M$61</f>
        <v>1.1069293779056896E-3</v>
      </c>
    </row>
    <row r="42" spans="1:14">
      <c r="A42" s="7" t="s">
        <v>124</v>
      </c>
      <c r="B42" s="8"/>
      <c r="C42" s="9"/>
      <c r="D42" s="9">
        <v>4</v>
      </c>
      <c r="E42" s="8"/>
      <c r="F42" s="8"/>
      <c r="G42" s="8"/>
      <c r="H42" s="8">
        <f t="shared" ref="H42:H43" si="90">SUM(B42:G42)</f>
        <v>4</v>
      </c>
      <c r="I42" s="10">
        <f>H42/$H$61</f>
        <v>8.1967213114754098E-4</v>
      </c>
      <c r="K42" s="9">
        <f t="shared" ref="K42:K43" si="91">C42</f>
        <v>0</v>
      </c>
      <c r="L42" s="9">
        <f t="shared" ref="L42:L43" si="92">D42</f>
        <v>4</v>
      </c>
      <c r="M42" s="8">
        <f t="shared" ref="M42:M43" si="93">SUM(K42:L42)</f>
        <v>4</v>
      </c>
      <c r="N42" s="10">
        <f>M42/$M$61</f>
        <v>8.8554350232455167E-4</v>
      </c>
    </row>
    <row r="43" spans="1:14">
      <c r="A43" s="7" t="s">
        <v>125</v>
      </c>
      <c r="B43" s="8"/>
      <c r="C43" s="9"/>
      <c r="D43" s="9">
        <v>3</v>
      </c>
      <c r="E43" s="8"/>
      <c r="F43" s="8"/>
      <c r="G43" s="8"/>
      <c r="H43" s="8">
        <f t="shared" si="90"/>
        <v>3</v>
      </c>
      <c r="I43" s="10">
        <f t="shared" ref="I43:I60" si="94">H43/$H$61</f>
        <v>6.1475409836065579E-4</v>
      </c>
      <c r="K43" s="9">
        <f t="shared" si="91"/>
        <v>0</v>
      </c>
      <c r="L43" s="9">
        <f t="shared" si="92"/>
        <v>3</v>
      </c>
      <c r="M43" s="8">
        <f t="shared" si="93"/>
        <v>3</v>
      </c>
      <c r="N43" s="10">
        <f t="shared" ref="N43:N60" si="95">M43/$M$61</f>
        <v>6.6415762674341375E-4</v>
      </c>
    </row>
    <row r="44" spans="1:14">
      <c r="A44" s="7" t="s">
        <v>127</v>
      </c>
      <c r="B44" s="8"/>
      <c r="C44" s="9"/>
      <c r="D44" s="9">
        <v>2</v>
      </c>
      <c r="E44" s="8"/>
      <c r="F44" s="8"/>
      <c r="G44" s="8"/>
      <c r="H44" s="8">
        <f t="shared" ref="H44:H55" si="96">SUM(B44:G44)</f>
        <v>2</v>
      </c>
      <c r="I44" s="10">
        <f t="shared" si="94"/>
        <v>4.0983606557377049E-4</v>
      </c>
      <c r="K44" s="9">
        <f t="shared" ref="K44:K55" si="97">C44</f>
        <v>0</v>
      </c>
      <c r="L44" s="9">
        <f t="shared" ref="L44:L55" si="98">D44</f>
        <v>2</v>
      </c>
      <c r="M44" s="8">
        <f t="shared" ref="M44:M55" si="99">SUM(K44:L44)</f>
        <v>2</v>
      </c>
      <c r="N44" s="10">
        <f t="shared" si="95"/>
        <v>4.4277175116227583E-4</v>
      </c>
    </row>
    <row r="45" spans="1:14">
      <c r="A45" s="7" t="s">
        <v>157</v>
      </c>
      <c r="B45" s="8"/>
      <c r="C45" s="9"/>
      <c r="D45" s="9"/>
      <c r="E45" s="8"/>
      <c r="F45" s="8">
        <v>2</v>
      </c>
      <c r="G45" s="8"/>
      <c r="H45" s="8">
        <f t="shared" ref="H45:H53" si="100">SUM(B45:G45)</f>
        <v>2</v>
      </c>
      <c r="I45" s="10">
        <f t="shared" si="94"/>
        <v>4.0983606557377049E-4</v>
      </c>
      <c r="K45" s="9">
        <f t="shared" ref="K45:K53" si="101">C45</f>
        <v>0</v>
      </c>
      <c r="L45" s="9">
        <f t="shared" ref="L45:L53" si="102">D45</f>
        <v>0</v>
      </c>
      <c r="M45" s="8">
        <f t="shared" ref="M45:M53" si="103">SUM(K45:L45)</f>
        <v>0</v>
      </c>
      <c r="N45" s="10">
        <f t="shared" si="95"/>
        <v>0</v>
      </c>
    </row>
    <row r="46" spans="1:14">
      <c r="A46" s="7" t="s">
        <v>135</v>
      </c>
      <c r="B46" s="8"/>
      <c r="C46" s="9"/>
      <c r="D46" s="9">
        <v>2</v>
      </c>
      <c r="E46" s="8"/>
      <c r="F46" s="8"/>
      <c r="G46" s="8"/>
      <c r="H46" s="8">
        <f t="shared" si="100"/>
        <v>2</v>
      </c>
      <c r="I46" s="10">
        <f t="shared" si="94"/>
        <v>4.0983606557377049E-4</v>
      </c>
      <c r="K46" s="9">
        <f t="shared" si="101"/>
        <v>0</v>
      </c>
      <c r="L46" s="9">
        <f t="shared" si="102"/>
        <v>2</v>
      </c>
      <c r="M46" s="8">
        <f t="shared" si="103"/>
        <v>2</v>
      </c>
      <c r="N46" s="10">
        <f t="shared" si="95"/>
        <v>4.4277175116227583E-4</v>
      </c>
    </row>
    <row r="47" spans="1:14">
      <c r="A47" s="7" t="s">
        <v>130</v>
      </c>
      <c r="B47" s="8"/>
      <c r="C47" s="9"/>
      <c r="D47" s="9">
        <v>2</v>
      </c>
      <c r="E47" s="8"/>
      <c r="F47" s="8"/>
      <c r="G47" s="8"/>
      <c r="H47" s="8">
        <f t="shared" si="100"/>
        <v>2</v>
      </c>
      <c r="I47" s="10">
        <f t="shared" si="94"/>
        <v>4.0983606557377049E-4</v>
      </c>
      <c r="K47" s="9">
        <f t="shared" si="101"/>
        <v>0</v>
      </c>
      <c r="L47" s="9">
        <f t="shared" si="102"/>
        <v>2</v>
      </c>
      <c r="M47" s="8">
        <f t="shared" si="103"/>
        <v>2</v>
      </c>
      <c r="N47" s="10">
        <f t="shared" si="95"/>
        <v>4.4277175116227583E-4</v>
      </c>
    </row>
    <row r="48" spans="1:14">
      <c r="A48" s="7" t="s">
        <v>131</v>
      </c>
      <c r="B48" s="8"/>
      <c r="C48" s="9">
        <v>1</v>
      </c>
      <c r="D48" s="9">
        <v>1</v>
      </c>
      <c r="E48" s="8"/>
      <c r="F48" s="8"/>
      <c r="G48" s="8"/>
      <c r="H48" s="8">
        <f t="shared" si="100"/>
        <v>2</v>
      </c>
      <c r="I48" s="10">
        <f t="shared" si="94"/>
        <v>4.0983606557377049E-4</v>
      </c>
      <c r="K48" s="9">
        <f t="shared" si="101"/>
        <v>1</v>
      </c>
      <c r="L48" s="9">
        <f t="shared" si="102"/>
        <v>1</v>
      </c>
      <c r="M48" s="8">
        <f t="shared" si="103"/>
        <v>2</v>
      </c>
      <c r="N48" s="10">
        <f t="shared" si="95"/>
        <v>4.4277175116227583E-4</v>
      </c>
    </row>
    <row r="49" spans="1:14">
      <c r="A49" s="7" t="s">
        <v>136</v>
      </c>
      <c r="B49" s="8"/>
      <c r="C49" s="9"/>
      <c r="D49" s="9">
        <v>1</v>
      </c>
      <c r="E49" s="8"/>
      <c r="F49" s="8">
        <v>1</v>
      </c>
      <c r="G49" s="8"/>
      <c r="H49" s="8">
        <f t="shared" si="100"/>
        <v>2</v>
      </c>
      <c r="I49" s="10">
        <f t="shared" si="94"/>
        <v>4.0983606557377049E-4</v>
      </c>
      <c r="K49" s="9">
        <f t="shared" si="101"/>
        <v>0</v>
      </c>
      <c r="L49" s="9">
        <f t="shared" si="102"/>
        <v>1</v>
      </c>
      <c r="M49" s="8">
        <f t="shared" si="103"/>
        <v>1</v>
      </c>
      <c r="N49" s="10">
        <f t="shared" si="95"/>
        <v>2.2138587558113792E-4</v>
      </c>
    </row>
    <row r="50" spans="1:14">
      <c r="A50" s="7" t="s">
        <v>156</v>
      </c>
      <c r="B50" s="8"/>
      <c r="C50" s="9"/>
      <c r="D50" s="9">
        <v>1</v>
      </c>
      <c r="E50" s="8"/>
      <c r="F50" s="8"/>
      <c r="G50" s="8"/>
      <c r="H50" s="8">
        <f t="shared" si="100"/>
        <v>1</v>
      </c>
      <c r="I50" s="10">
        <f t="shared" si="94"/>
        <v>2.0491803278688525E-4</v>
      </c>
      <c r="K50" s="9">
        <f t="shared" si="101"/>
        <v>0</v>
      </c>
      <c r="L50" s="9">
        <f t="shared" si="102"/>
        <v>1</v>
      </c>
      <c r="M50" s="8">
        <f t="shared" si="103"/>
        <v>1</v>
      </c>
      <c r="N50" s="10">
        <f t="shared" si="95"/>
        <v>2.2138587558113792E-4</v>
      </c>
    </row>
    <row r="51" spans="1:14">
      <c r="A51" s="7" t="s">
        <v>160</v>
      </c>
      <c r="B51" s="8"/>
      <c r="C51" s="9"/>
      <c r="D51" s="9">
        <v>1</v>
      </c>
      <c r="E51" s="8"/>
      <c r="F51" s="8"/>
      <c r="G51" s="8"/>
      <c r="H51" s="8">
        <f t="shared" si="100"/>
        <v>1</v>
      </c>
      <c r="I51" s="10">
        <f t="shared" si="94"/>
        <v>2.0491803278688525E-4</v>
      </c>
      <c r="K51" s="9">
        <f t="shared" si="101"/>
        <v>0</v>
      </c>
      <c r="L51" s="9">
        <f t="shared" si="102"/>
        <v>1</v>
      </c>
      <c r="M51" s="8">
        <f t="shared" si="103"/>
        <v>1</v>
      </c>
      <c r="N51" s="10">
        <f t="shared" si="95"/>
        <v>2.2138587558113792E-4</v>
      </c>
    </row>
    <row r="52" spans="1:14">
      <c r="A52" s="7" t="s">
        <v>132</v>
      </c>
      <c r="B52" s="8"/>
      <c r="C52" s="9"/>
      <c r="D52" s="9">
        <v>1</v>
      </c>
      <c r="E52" s="8"/>
      <c r="F52" s="8"/>
      <c r="G52" s="8"/>
      <c r="H52" s="8">
        <f t="shared" si="100"/>
        <v>1</v>
      </c>
      <c r="I52" s="10">
        <f t="shared" si="94"/>
        <v>2.0491803278688525E-4</v>
      </c>
      <c r="K52" s="9">
        <f t="shared" si="101"/>
        <v>0</v>
      </c>
      <c r="L52" s="9">
        <f t="shared" si="102"/>
        <v>1</v>
      </c>
      <c r="M52" s="8">
        <f t="shared" si="103"/>
        <v>1</v>
      </c>
      <c r="N52" s="10">
        <f t="shared" si="95"/>
        <v>2.2138587558113792E-4</v>
      </c>
    </row>
    <row r="53" spans="1:14">
      <c r="A53" s="7" t="s">
        <v>155</v>
      </c>
      <c r="B53" s="8"/>
      <c r="C53" s="9"/>
      <c r="D53" s="9">
        <v>1</v>
      </c>
      <c r="E53" s="8"/>
      <c r="F53" s="8"/>
      <c r="G53" s="8"/>
      <c r="H53" s="8">
        <f t="shared" si="100"/>
        <v>1</v>
      </c>
      <c r="I53" s="10">
        <f t="shared" si="94"/>
        <v>2.0491803278688525E-4</v>
      </c>
      <c r="K53" s="9">
        <f t="shared" si="101"/>
        <v>0</v>
      </c>
      <c r="L53" s="9">
        <f t="shared" si="102"/>
        <v>1</v>
      </c>
      <c r="M53" s="8">
        <f t="shared" si="103"/>
        <v>1</v>
      </c>
      <c r="N53" s="10">
        <f t="shared" si="95"/>
        <v>2.2138587558113792E-4</v>
      </c>
    </row>
    <row r="54" spans="1:14">
      <c r="A54" s="7" t="s">
        <v>133</v>
      </c>
      <c r="B54" s="8"/>
      <c r="C54" s="9"/>
      <c r="D54" s="9">
        <v>1</v>
      </c>
      <c r="E54" s="8"/>
      <c r="F54" s="8"/>
      <c r="G54" s="8"/>
      <c r="H54" s="8">
        <f t="shared" ref="H54" si="104">SUM(B54:G54)</f>
        <v>1</v>
      </c>
      <c r="I54" s="10">
        <f t="shared" si="94"/>
        <v>2.0491803278688525E-4</v>
      </c>
      <c r="K54" s="9">
        <f t="shared" ref="K54" si="105">C54</f>
        <v>0</v>
      </c>
      <c r="L54" s="9">
        <f t="shared" ref="L54" si="106">D54</f>
        <v>1</v>
      </c>
      <c r="M54" s="8">
        <f t="shared" ref="M54" si="107">SUM(K54:L54)</f>
        <v>1</v>
      </c>
      <c r="N54" s="10">
        <f t="shared" si="95"/>
        <v>2.2138587558113792E-4</v>
      </c>
    </row>
    <row r="55" spans="1:14">
      <c r="A55" s="7" t="s">
        <v>146</v>
      </c>
      <c r="B55" s="8"/>
      <c r="C55" s="9"/>
      <c r="D55" s="9">
        <v>1</v>
      </c>
      <c r="E55" s="8"/>
      <c r="F55" s="8"/>
      <c r="G55" s="8"/>
      <c r="H55" s="8">
        <f t="shared" si="96"/>
        <v>1</v>
      </c>
      <c r="I55" s="10">
        <f t="shared" si="94"/>
        <v>2.0491803278688525E-4</v>
      </c>
      <c r="K55" s="9">
        <f t="shared" si="97"/>
        <v>0</v>
      </c>
      <c r="L55" s="9">
        <f t="shared" si="98"/>
        <v>1</v>
      </c>
      <c r="M55" s="8">
        <f t="shared" si="99"/>
        <v>1</v>
      </c>
      <c r="N55" s="10">
        <f t="shared" si="95"/>
        <v>2.2138587558113792E-4</v>
      </c>
    </row>
    <row r="56" spans="1:14">
      <c r="A56" s="7" t="s">
        <v>154</v>
      </c>
      <c r="B56" s="8"/>
      <c r="C56" s="9"/>
      <c r="D56" s="9"/>
      <c r="E56" s="8">
        <v>1</v>
      </c>
      <c r="F56" s="8"/>
      <c r="G56" s="8"/>
      <c r="H56" s="8">
        <f t="shared" ref="H56" si="108">SUM(B56:G56)</f>
        <v>1</v>
      </c>
      <c r="I56" s="10">
        <f t="shared" si="94"/>
        <v>2.0491803278688525E-4</v>
      </c>
      <c r="K56" s="9">
        <f t="shared" ref="K56" si="109">C56</f>
        <v>0</v>
      </c>
      <c r="L56" s="9">
        <f t="shared" ref="L56" si="110">D56</f>
        <v>0</v>
      </c>
      <c r="M56" s="8">
        <f t="shared" ref="M56" si="111">SUM(K56:L56)</f>
        <v>0</v>
      </c>
      <c r="N56" s="10">
        <f t="shared" si="95"/>
        <v>0</v>
      </c>
    </row>
    <row r="57" spans="1:14">
      <c r="A57" s="7" t="s">
        <v>167</v>
      </c>
      <c r="B57" s="8"/>
      <c r="C57" s="9">
        <v>1</v>
      </c>
      <c r="D57" s="9"/>
      <c r="E57" s="8"/>
      <c r="F57" s="8"/>
      <c r="G57" s="8"/>
      <c r="H57" s="8">
        <f t="shared" ref="H57" si="112">SUM(B57:G57)</f>
        <v>1</v>
      </c>
      <c r="I57" s="10">
        <f t="shared" si="94"/>
        <v>2.0491803278688525E-4</v>
      </c>
      <c r="K57" s="9">
        <f t="shared" ref="K57" si="113">C57</f>
        <v>1</v>
      </c>
      <c r="L57" s="9">
        <f t="shared" ref="L57" si="114">D57</f>
        <v>0</v>
      </c>
      <c r="M57" s="8">
        <f t="shared" ref="M57" si="115">SUM(K57:L57)</f>
        <v>1</v>
      </c>
      <c r="N57" s="10">
        <f t="shared" si="95"/>
        <v>2.2138587558113792E-4</v>
      </c>
    </row>
    <row r="58" spans="1:14">
      <c r="A58" s="7" t="s">
        <v>129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 t="shared" si="94"/>
        <v>2.0491803278688525E-4</v>
      </c>
      <c r="K58" s="9">
        <f t="shared" si="3"/>
        <v>0</v>
      </c>
      <c r="L58" s="9">
        <f t="shared" si="4"/>
        <v>1</v>
      </c>
      <c r="M58" s="8">
        <f t="shared" si="5"/>
        <v>1</v>
      </c>
      <c r="N58" s="10">
        <f t="shared" si="95"/>
        <v>2.2138587558113792E-4</v>
      </c>
    </row>
    <row r="59" spans="1:14">
      <c r="A59" s="7" t="s">
        <v>159</v>
      </c>
      <c r="B59" s="8"/>
      <c r="C59" s="9">
        <v>1</v>
      </c>
      <c r="D59" s="9"/>
      <c r="E59" s="8"/>
      <c r="F59" s="8"/>
      <c r="G59" s="8"/>
      <c r="H59" s="8">
        <f t="shared" si="0"/>
        <v>1</v>
      </c>
      <c r="I59" s="10">
        <f t="shared" si="94"/>
        <v>2.0491803278688525E-4</v>
      </c>
      <c r="K59" s="9">
        <f t="shared" si="3"/>
        <v>1</v>
      </c>
      <c r="L59" s="9">
        <f t="shared" si="4"/>
        <v>0</v>
      </c>
      <c r="M59" s="8">
        <f t="shared" si="5"/>
        <v>1</v>
      </c>
      <c r="N59" s="10">
        <f t="shared" si="95"/>
        <v>2.2138587558113792E-4</v>
      </c>
    </row>
    <row r="60" spans="1:14">
      <c r="A60" s="7" t="s">
        <v>161</v>
      </c>
      <c r="B60" s="8"/>
      <c r="C60" s="9"/>
      <c r="D60" s="9"/>
      <c r="E60" s="8"/>
      <c r="F60" s="8">
        <v>1</v>
      </c>
      <c r="G60" s="8"/>
      <c r="H60" s="8">
        <f t="shared" ref="H60" si="116">SUM(B60:G60)</f>
        <v>1</v>
      </c>
      <c r="I60" s="10">
        <f t="shared" si="94"/>
        <v>2.0491803278688525E-4</v>
      </c>
      <c r="K60" s="9">
        <f t="shared" ref="K60" si="117">C60</f>
        <v>0</v>
      </c>
      <c r="L60" s="9">
        <f t="shared" ref="L60" si="118">D60</f>
        <v>0</v>
      </c>
      <c r="M60" s="8">
        <f t="shared" ref="M60" si="119">SUM(K60:L60)</f>
        <v>0</v>
      </c>
      <c r="N60" s="10">
        <f t="shared" si="95"/>
        <v>0</v>
      </c>
    </row>
    <row r="61" spans="1:14">
      <c r="A61" s="11" t="s">
        <v>17</v>
      </c>
      <c r="B61" s="12">
        <f t="shared" ref="B61:I61" si="120">SUM(B8:B60)</f>
        <v>77</v>
      </c>
      <c r="C61" s="13">
        <f t="shared" si="120"/>
        <v>693</v>
      </c>
      <c r="D61" s="13">
        <f t="shared" si="120"/>
        <v>3824</v>
      </c>
      <c r="E61" s="12">
        <f t="shared" si="120"/>
        <v>111</v>
      </c>
      <c r="F61" s="12">
        <f t="shared" si="120"/>
        <v>175</v>
      </c>
      <c r="G61" s="12">
        <f t="shared" si="120"/>
        <v>0</v>
      </c>
      <c r="H61" s="12">
        <f t="shared" si="120"/>
        <v>4880</v>
      </c>
      <c r="I61" s="14">
        <f t="shared" si="120"/>
        <v>0.99999999999999956</v>
      </c>
      <c r="K61" s="13">
        <f>SUM(K8:K60)</f>
        <v>693</v>
      </c>
      <c r="L61" s="13">
        <f>SUM(L8:L60)</f>
        <v>3824</v>
      </c>
      <c r="M61" s="12">
        <f>SUM(M8:M60)</f>
        <v>4517</v>
      </c>
      <c r="N61" s="14">
        <f>SUM(N8:N60)</f>
        <v>1.0000000000000004</v>
      </c>
    </row>
    <row r="63" spans="1:14">
      <c r="A63" s="15" t="s">
        <v>12</v>
      </c>
    </row>
    <row r="64" spans="1:14">
      <c r="A64" s="16" t="s">
        <v>165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166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323</v>
      </c>
      <c r="C8" s="8">
        <v>1147</v>
      </c>
      <c r="D8" s="8">
        <v>381</v>
      </c>
      <c r="E8" s="8">
        <f>SUM(B8:D8)</f>
        <v>1851</v>
      </c>
      <c r="F8" s="10">
        <f t="shared" ref="F8:F39" si="0">E8/$E$61</f>
        <v>0.37930327868852459</v>
      </c>
    </row>
    <row r="9" spans="1:6">
      <c r="A9" s="7" t="s">
        <v>42</v>
      </c>
      <c r="B9" s="8">
        <v>403</v>
      </c>
      <c r="C9" s="8">
        <v>1029</v>
      </c>
      <c r="D9" s="8">
        <v>409</v>
      </c>
      <c r="E9" s="8">
        <f t="shared" ref="E9:E54" si="1">SUM(B9:D9)</f>
        <v>1841</v>
      </c>
      <c r="F9" s="10">
        <f t="shared" si="0"/>
        <v>0.37725409836065577</v>
      </c>
    </row>
    <row r="10" spans="1:6">
      <c r="A10" s="7" t="s">
        <v>43</v>
      </c>
      <c r="B10" s="8">
        <v>40</v>
      </c>
      <c r="C10" s="8">
        <v>108</v>
      </c>
      <c r="D10" s="8">
        <v>45</v>
      </c>
      <c r="E10" s="8">
        <f t="shared" ref="E10:E36" si="2">SUM(B10:D10)</f>
        <v>193</v>
      </c>
      <c r="F10" s="10">
        <f t="shared" si="0"/>
        <v>3.9549180327868853E-2</v>
      </c>
    </row>
    <row r="11" spans="1:6">
      <c r="A11" s="7" t="s">
        <v>45</v>
      </c>
      <c r="B11" s="8">
        <v>25</v>
      </c>
      <c r="C11" s="8">
        <v>82</v>
      </c>
      <c r="D11" s="8">
        <v>40</v>
      </c>
      <c r="E11" s="8">
        <f t="shared" ref="E11" si="3">SUM(B11:D11)</f>
        <v>147</v>
      </c>
      <c r="F11" s="10">
        <f t="shared" si="0"/>
        <v>3.0122950819672131E-2</v>
      </c>
    </row>
    <row r="12" spans="1:6">
      <c r="A12" s="7" t="s">
        <v>47</v>
      </c>
      <c r="B12" s="8">
        <v>28</v>
      </c>
      <c r="C12" s="8">
        <v>63</v>
      </c>
      <c r="D12" s="8">
        <v>23</v>
      </c>
      <c r="E12" s="8">
        <f t="shared" ref="E12" si="4">SUM(B12:D12)</f>
        <v>114</v>
      </c>
      <c r="F12" s="10">
        <f t="shared" si="0"/>
        <v>2.3360655737704919E-2</v>
      </c>
    </row>
    <row r="13" spans="1:6">
      <c r="A13" s="7" t="s">
        <v>52</v>
      </c>
      <c r="B13" s="8">
        <v>9</v>
      </c>
      <c r="C13" s="8">
        <v>61</v>
      </c>
      <c r="D13" s="8">
        <v>28</v>
      </c>
      <c r="E13" s="8">
        <f t="shared" ref="E13" si="5">SUM(B13:D13)</f>
        <v>98</v>
      </c>
      <c r="F13" s="10">
        <f t="shared" si="0"/>
        <v>2.0081967213114754E-2</v>
      </c>
    </row>
    <row r="14" spans="1:6">
      <c r="A14" s="7" t="s">
        <v>101</v>
      </c>
      <c r="B14" s="8">
        <v>26</v>
      </c>
      <c r="C14" s="8">
        <v>37</v>
      </c>
      <c r="D14" s="8">
        <v>6</v>
      </c>
      <c r="E14" s="8">
        <f t="shared" ref="E14" si="6">SUM(B14:D14)</f>
        <v>69</v>
      </c>
      <c r="F14" s="10">
        <f t="shared" si="0"/>
        <v>1.4139344262295081E-2</v>
      </c>
    </row>
    <row r="15" spans="1:6">
      <c r="A15" s="7" t="s">
        <v>48</v>
      </c>
      <c r="B15" s="8">
        <v>20</v>
      </c>
      <c r="C15" s="8">
        <v>24</v>
      </c>
      <c r="D15" s="8">
        <v>23</v>
      </c>
      <c r="E15" s="8">
        <f t="shared" si="2"/>
        <v>67</v>
      </c>
      <c r="F15" s="10">
        <f t="shared" si="0"/>
        <v>1.3729508196721311E-2</v>
      </c>
    </row>
    <row r="16" spans="1:6">
      <c r="A16" s="7" t="s">
        <v>50</v>
      </c>
      <c r="B16" s="8">
        <v>8</v>
      </c>
      <c r="C16" s="8">
        <v>35</v>
      </c>
      <c r="D16" s="8">
        <v>23</v>
      </c>
      <c r="E16" s="8">
        <f t="shared" ref="E16" si="7">SUM(B16:D16)</f>
        <v>66</v>
      </c>
      <c r="F16" s="10">
        <f t="shared" si="0"/>
        <v>1.3524590163934426E-2</v>
      </c>
    </row>
    <row r="17" spans="1:6">
      <c r="A17" s="7" t="s">
        <v>51</v>
      </c>
      <c r="B17" s="8">
        <v>4</v>
      </c>
      <c r="C17" s="8">
        <v>23</v>
      </c>
      <c r="D17" s="8">
        <v>20</v>
      </c>
      <c r="E17" s="8">
        <f t="shared" ref="E17" si="8">SUM(B17:D17)</f>
        <v>47</v>
      </c>
      <c r="F17" s="10">
        <f t="shared" si="0"/>
        <v>9.6311475409836065E-3</v>
      </c>
    </row>
    <row r="18" spans="1:6">
      <c r="A18" s="7" t="s">
        <v>106</v>
      </c>
      <c r="B18" s="8">
        <v>13</v>
      </c>
      <c r="C18" s="8">
        <v>20</v>
      </c>
      <c r="D18" s="8">
        <v>4</v>
      </c>
      <c r="E18" s="8">
        <f t="shared" ref="E18" si="9">SUM(B18:D18)</f>
        <v>37</v>
      </c>
      <c r="F18" s="10">
        <f t="shared" si="0"/>
        <v>7.5819672131147544E-3</v>
      </c>
    </row>
    <row r="19" spans="1:6">
      <c r="A19" s="7" t="s">
        <v>104</v>
      </c>
      <c r="B19" s="8">
        <v>3</v>
      </c>
      <c r="C19" s="8">
        <v>17</v>
      </c>
      <c r="D19" s="8">
        <v>13</v>
      </c>
      <c r="E19" s="8">
        <f t="shared" ref="E19" si="10">SUM(B19:D19)</f>
        <v>33</v>
      </c>
      <c r="F19" s="10">
        <f t="shared" si="0"/>
        <v>6.7622950819672132E-3</v>
      </c>
    </row>
    <row r="20" spans="1:6">
      <c r="A20" s="7" t="s">
        <v>105</v>
      </c>
      <c r="B20" s="8">
        <v>6</v>
      </c>
      <c r="C20" s="8">
        <v>19</v>
      </c>
      <c r="D20" s="8">
        <v>6</v>
      </c>
      <c r="E20" s="8">
        <f t="shared" ref="E20:E23" si="11">SUM(B20:D20)</f>
        <v>31</v>
      </c>
      <c r="F20" s="10">
        <f t="shared" si="0"/>
        <v>6.3524590163934426E-3</v>
      </c>
    </row>
    <row r="21" spans="1:6">
      <c r="A21" s="7" t="s">
        <v>109</v>
      </c>
      <c r="B21" s="8">
        <v>7</v>
      </c>
      <c r="C21" s="8">
        <v>15</v>
      </c>
      <c r="D21" s="8">
        <v>5</v>
      </c>
      <c r="E21" s="8">
        <f t="shared" ref="E21:E22" si="12">SUM(B21:D21)</f>
        <v>27</v>
      </c>
      <c r="F21" s="10">
        <f t="shared" si="0"/>
        <v>5.5327868852459014E-3</v>
      </c>
    </row>
    <row r="22" spans="1:6">
      <c r="A22" s="7" t="s">
        <v>112</v>
      </c>
      <c r="B22" s="8">
        <v>2</v>
      </c>
      <c r="C22" s="8">
        <v>6</v>
      </c>
      <c r="D22" s="8">
        <v>13</v>
      </c>
      <c r="E22" s="8">
        <f t="shared" si="12"/>
        <v>21</v>
      </c>
      <c r="F22" s="10">
        <f t="shared" si="0"/>
        <v>4.3032786885245904E-3</v>
      </c>
    </row>
    <row r="23" spans="1:6">
      <c r="A23" s="7" t="s">
        <v>108</v>
      </c>
      <c r="B23" s="8">
        <v>2</v>
      </c>
      <c r="C23" s="8">
        <v>13</v>
      </c>
      <c r="D23" s="8">
        <v>5</v>
      </c>
      <c r="E23" s="8">
        <f t="shared" si="11"/>
        <v>20</v>
      </c>
      <c r="F23" s="10">
        <f t="shared" si="0"/>
        <v>4.0983606557377051E-3</v>
      </c>
    </row>
    <row r="24" spans="1:6">
      <c r="A24" s="7" t="s">
        <v>110</v>
      </c>
      <c r="B24" s="8">
        <v>1</v>
      </c>
      <c r="C24" s="8">
        <v>10</v>
      </c>
      <c r="D24" s="8">
        <v>8</v>
      </c>
      <c r="E24" s="8">
        <f t="shared" si="2"/>
        <v>19</v>
      </c>
      <c r="F24" s="10">
        <f t="shared" si="0"/>
        <v>3.8934426229508198E-3</v>
      </c>
    </row>
    <row r="25" spans="1:6">
      <c r="A25" s="7" t="s">
        <v>111</v>
      </c>
      <c r="B25" s="8">
        <v>4</v>
      </c>
      <c r="C25" s="8">
        <v>6</v>
      </c>
      <c r="D25" s="8">
        <v>8</v>
      </c>
      <c r="E25" s="8">
        <f t="shared" ref="E25:E29" si="13">SUM(B25:D25)</f>
        <v>18</v>
      </c>
      <c r="F25" s="10">
        <f t="shared" si="0"/>
        <v>3.6885245901639345E-3</v>
      </c>
    </row>
    <row r="26" spans="1:6">
      <c r="A26" s="7" t="s">
        <v>107</v>
      </c>
      <c r="B26" s="8">
        <v>5</v>
      </c>
      <c r="C26" s="8">
        <v>7</v>
      </c>
      <c r="D26" s="8">
        <v>5</v>
      </c>
      <c r="E26" s="8">
        <f t="shared" ref="E26" si="14">SUM(B26:D26)</f>
        <v>17</v>
      </c>
      <c r="F26" s="10">
        <f t="shared" si="0"/>
        <v>3.4836065573770492E-3</v>
      </c>
    </row>
    <row r="27" spans="1:6">
      <c r="A27" s="7" t="s">
        <v>115</v>
      </c>
      <c r="B27" s="8">
        <v>3</v>
      </c>
      <c r="C27" s="8">
        <v>11</v>
      </c>
      <c r="D27" s="8">
        <v>2</v>
      </c>
      <c r="E27" s="8">
        <f t="shared" ref="E27:E28" si="15">SUM(B27:D27)</f>
        <v>16</v>
      </c>
      <c r="F27" s="10">
        <f t="shared" si="0"/>
        <v>3.2786885245901639E-3</v>
      </c>
    </row>
    <row r="28" spans="1:6">
      <c r="A28" s="7" t="s">
        <v>120</v>
      </c>
      <c r="B28" s="8">
        <v>6</v>
      </c>
      <c r="C28" s="8">
        <v>5</v>
      </c>
      <c r="D28" s="8">
        <v>4</v>
      </c>
      <c r="E28" s="8">
        <f t="shared" si="15"/>
        <v>15</v>
      </c>
      <c r="F28" s="10">
        <f t="shared" si="0"/>
        <v>3.0737704918032786E-3</v>
      </c>
    </row>
    <row r="29" spans="1:6">
      <c r="A29" s="7" t="s">
        <v>113</v>
      </c>
      <c r="B29" s="8">
        <v>1</v>
      </c>
      <c r="C29" s="8">
        <v>7</v>
      </c>
      <c r="D29" s="8">
        <v>6</v>
      </c>
      <c r="E29" s="8">
        <f t="shared" si="13"/>
        <v>14</v>
      </c>
      <c r="F29" s="10">
        <f t="shared" si="0"/>
        <v>2.8688524590163933E-3</v>
      </c>
    </row>
    <row r="30" spans="1:6">
      <c r="A30" s="7" t="s">
        <v>116</v>
      </c>
      <c r="B30" s="8">
        <v>3</v>
      </c>
      <c r="C30" s="8">
        <v>5</v>
      </c>
      <c r="D30" s="8">
        <v>4</v>
      </c>
      <c r="E30" s="8">
        <f t="shared" ref="E30:E35" si="16">SUM(B30:D30)</f>
        <v>12</v>
      </c>
      <c r="F30" s="10">
        <f t="shared" si="0"/>
        <v>2.4590163934426232E-3</v>
      </c>
    </row>
    <row r="31" spans="1:6">
      <c r="A31" s="7" t="s">
        <v>134</v>
      </c>
      <c r="B31" s="8">
        <v>4</v>
      </c>
      <c r="C31" s="8">
        <v>7</v>
      </c>
      <c r="D31" s="8"/>
      <c r="E31" s="8">
        <f t="shared" ref="E31:E32" si="17">SUM(B31:D31)</f>
        <v>11</v>
      </c>
      <c r="F31" s="10">
        <f t="shared" si="0"/>
        <v>2.2540983606557379E-3</v>
      </c>
    </row>
    <row r="32" spans="1:6">
      <c r="A32" s="7" t="s">
        <v>114</v>
      </c>
      <c r="B32" s="8">
        <v>2</v>
      </c>
      <c r="C32" s="8">
        <v>5</v>
      </c>
      <c r="D32" s="8">
        <v>2</v>
      </c>
      <c r="E32" s="8">
        <f t="shared" si="17"/>
        <v>9</v>
      </c>
      <c r="F32" s="10">
        <f t="shared" si="0"/>
        <v>1.8442622950819673E-3</v>
      </c>
    </row>
    <row r="33" spans="1:6">
      <c r="A33" s="7" t="s">
        <v>119</v>
      </c>
      <c r="B33" s="8">
        <v>4</v>
      </c>
      <c r="C33" s="8">
        <v>3</v>
      </c>
      <c r="D33" s="8">
        <v>1</v>
      </c>
      <c r="E33" s="8">
        <f t="shared" ref="E33:E34" si="18">SUM(B33:D33)</f>
        <v>8</v>
      </c>
      <c r="F33" s="10">
        <f t="shared" si="0"/>
        <v>1.639344262295082E-3</v>
      </c>
    </row>
    <row r="34" spans="1:6">
      <c r="A34" s="7" t="s">
        <v>122</v>
      </c>
      <c r="B34" s="8"/>
      <c r="C34" s="8">
        <v>6</v>
      </c>
      <c r="D34" s="8">
        <v>1</v>
      </c>
      <c r="E34" s="8">
        <f t="shared" si="18"/>
        <v>7</v>
      </c>
      <c r="F34" s="10">
        <f t="shared" si="0"/>
        <v>1.4344262295081967E-3</v>
      </c>
    </row>
    <row r="35" spans="1:6">
      <c r="A35" s="7" t="s">
        <v>117</v>
      </c>
      <c r="B35" s="8">
        <v>2</v>
      </c>
      <c r="C35" s="8">
        <v>4</v>
      </c>
      <c r="D35" s="8">
        <v>1</v>
      </c>
      <c r="E35" s="8">
        <f t="shared" si="16"/>
        <v>7</v>
      </c>
      <c r="F35" s="10">
        <f t="shared" si="0"/>
        <v>1.4344262295081967E-3</v>
      </c>
    </row>
    <row r="36" spans="1:6">
      <c r="A36" s="7" t="s">
        <v>123</v>
      </c>
      <c r="B36" s="8"/>
      <c r="C36" s="8">
        <v>5</v>
      </c>
      <c r="D36" s="8">
        <v>2</v>
      </c>
      <c r="E36" s="8">
        <f t="shared" si="2"/>
        <v>7</v>
      </c>
      <c r="F36" s="10">
        <f t="shared" si="0"/>
        <v>1.4344262295081967E-3</v>
      </c>
    </row>
    <row r="37" spans="1:6">
      <c r="A37" s="7" t="s">
        <v>118</v>
      </c>
      <c r="B37" s="8">
        <v>2</v>
      </c>
      <c r="C37" s="8">
        <v>2</v>
      </c>
      <c r="D37" s="8">
        <v>3</v>
      </c>
      <c r="E37" s="8">
        <f t="shared" si="1"/>
        <v>7</v>
      </c>
      <c r="F37" s="10">
        <f t="shared" si="0"/>
        <v>1.4344262295081967E-3</v>
      </c>
    </row>
    <row r="38" spans="1:6">
      <c r="A38" s="7" t="s">
        <v>128</v>
      </c>
      <c r="B38" s="8">
        <v>1</v>
      </c>
      <c r="C38" s="8">
        <v>3</v>
      </c>
      <c r="D38" s="8">
        <v>2</v>
      </c>
      <c r="E38" s="8">
        <f t="shared" si="1"/>
        <v>6</v>
      </c>
      <c r="F38" s="10">
        <f t="shared" si="0"/>
        <v>1.2295081967213116E-3</v>
      </c>
    </row>
    <row r="39" spans="1:6">
      <c r="A39" s="7" t="s">
        <v>126</v>
      </c>
      <c r="B39" s="8"/>
      <c r="C39" s="8">
        <v>4</v>
      </c>
      <c r="D39" s="8">
        <v>1</v>
      </c>
      <c r="E39" s="8">
        <f t="shared" ref="E39:E51" si="19">SUM(B39:D39)</f>
        <v>5</v>
      </c>
      <c r="F39" s="10">
        <f t="shared" si="0"/>
        <v>1.0245901639344263E-3</v>
      </c>
    </row>
    <row r="40" spans="1:6">
      <c r="A40" s="7" t="s">
        <v>147</v>
      </c>
      <c r="B40" s="8"/>
      <c r="C40" s="8">
        <v>4</v>
      </c>
      <c r="D40" s="8">
        <v>1</v>
      </c>
      <c r="E40" s="8">
        <f t="shared" ref="E40:E47" si="20">SUM(B40:D40)</f>
        <v>5</v>
      </c>
      <c r="F40" s="10">
        <f t="shared" ref="F40:F60" si="21">E40/$E$61</f>
        <v>1.0245901639344263E-3</v>
      </c>
    </row>
    <row r="41" spans="1:6">
      <c r="A41" s="7" t="s">
        <v>121</v>
      </c>
      <c r="B41" s="8">
        <v>1</v>
      </c>
      <c r="C41" s="8">
        <v>1</v>
      </c>
      <c r="D41" s="8">
        <v>3</v>
      </c>
      <c r="E41" s="8">
        <f t="shared" si="20"/>
        <v>5</v>
      </c>
      <c r="F41" s="10">
        <f t="shared" si="21"/>
        <v>1.0245901639344263E-3</v>
      </c>
    </row>
    <row r="42" spans="1:6">
      <c r="A42" s="7" t="s">
        <v>124</v>
      </c>
      <c r="B42" s="8">
        <v>1</v>
      </c>
      <c r="C42" s="8">
        <v>3</v>
      </c>
      <c r="D42" s="8"/>
      <c r="E42" s="8">
        <f t="shared" ref="E42" si="22">SUM(B42:D42)</f>
        <v>4</v>
      </c>
      <c r="F42" s="10">
        <f t="shared" ref="F42" si="23">E42/$E$61</f>
        <v>8.1967213114754098E-4</v>
      </c>
    </row>
    <row r="43" spans="1:6">
      <c r="A43" s="7" t="s">
        <v>125</v>
      </c>
      <c r="B43" s="8"/>
      <c r="C43" s="8">
        <v>2</v>
      </c>
      <c r="D43" s="8">
        <v>1</v>
      </c>
      <c r="E43" s="8">
        <f t="shared" ref="E43:E44" si="24">SUM(B43:D43)</f>
        <v>3</v>
      </c>
      <c r="F43" s="10">
        <f t="shared" si="21"/>
        <v>6.1475409836065579E-4</v>
      </c>
    </row>
    <row r="44" spans="1:6">
      <c r="A44" s="7" t="s">
        <v>127</v>
      </c>
      <c r="B44" s="8">
        <v>1</v>
      </c>
      <c r="C44" s="8">
        <v>1</v>
      </c>
      <c r="D44" s="8"/>
      <c r="E44" s="8">
        <f t="shared" si="24"/>
        <v>2</v>
      </c>
      <c r="F44" s="10">
        <f t="shared" si="21"/>
        <v>4.0983606557377049E-4</v>
      </c>
    </row>
    <row r="45" spans="1:6">
      <c r="A45" s="7" t="s">
        <v>157</v>
      </c>
      <c r="B45" s="8">
        <v>2</v>
      </c>
      <c r="C45" s="8"/>
      <c r="D45" s="8"/>
      <c r="E45" s="8">
        <f t="shared" si="20"/>
        <v>2</v>
      </c>
      <c r="F45" s="10">
        <f t="shared" si="21"/>
        <v>4.0983606557377049E-4</v>
      </c>
    </row>
    <row r="46" spans="1:6">
      <c r="A46" s="7" t="s">
        <v>135</v>
      </c>
      <c r="B46" s="8">
        <v>1</v>
      </c>
      <c r="C46" s="8">
        <v>1</v>
      </c>
      <c r="D46" s="8"/>
      <c r="E46" s="8">
        <f t="shared" si="20"/>
        <v>2</v>
      </c>
      <c r="F46" s="10">
        <f t="shared" si="21"/>
        <v>4.0983606557377049E-4</v>
      </c>
    </row>
    <row r="47" spans="1:6">
      <c r="A47" s="7" t="s">
        <v>130</v>
      </c>
      <c r="B47" s="8"/>
      <c r="C47" s="8">
        <v>2</v>
      </c>
      <c r="D47" s="8"/>
      <c r="E47" s="8">
        <f t="shared" si="20"/>
        <v>2</v>
      </c>
      <c r="F47" s="10">
        <f t="shared" si="21"/>
        <v>4.0983606557377049E-4</v>
      </c>
    </row>
    <row r="48" spans="1:6">
      <c r="A48" s="7" t="s">
        <v>131</v>
      </c>
      <c r="B48" s="8">
        <v>1</v>
      </c>
      <c r="C48" s="8">
        <v>1</v>
      </c>
      <c r="D48" s="8"/>
      <c r="E48" s="8">
        <f t="shared" si="19"/>
        <v>2</v>
      </c>
      <c r="F48" s="10">
        <f t="shared" si="21"/>
        <v>4.0983606557377049E-4</v>
      </c>
    </row>
    <row r="49" spans="1:6">
      <c r="A49" s="7" t="s">
        <v>136</v>
      </c>
      <c r="B49" s="8">
        <v>1</v>
      </c>
      <c r="C49" s="8"/>
      <c r="D49" s="8">
        <v>1</v>
      </c>
      <c r="E49" s="8">
        <f t="shared" ref="E49" si="25">SUM(B49:D49)</f>
        <v>2</v>
      </c>
      <c r="F49" s="10">
        <f t="shared" si="21"/>
        <v>4.0983606557377049E-4</v>
      </c>
    </row>
    <row r="50" spans="1:6">
      <c r="A50" s="7" t="s">
        <v>156</v>
      </c>
      <c r="B50" s="8"/>
      <c r="C50" s="8">
        <v>1</v>
      </c>
      <c r="D50" s="8"/>
      <c r="E50" s="8">
        <f t="shared" si="19"/>
        <v>1</v>
      </c>
      <c r="F50" s="10">
        <f t="shared" si="21"/>
        <v>2.0491803278688525E-4</v>
      </c>
    </row>
    <row r="51" spans="1:6">
      <c r="A51" s="7" t="s">
        <v>160</v>
      </c>
      <c r="B51" s="8">
        <v>1</v>
      </c>
      <c r="C51" s="8"/>
      <c r="D51" s="8"/>
      <c r="E51" s="8">
        <f t="shared" si="19"/>
        <v>1</v>
      </c>
      <c r="F51" s="10">
        <f t="shared" si="21"/>
        <v>2.0491803278688525E-4</v>
      </c>
    </row>
    <row r="52" spans="1:6">
      <c r="A52" s="7" t="s">
        <v>132</v>
      </c>
      <c r="B52" s="8"/>
      <c r="C52" s="8"/>
      <c r="D52" s="8">
        <v>1</v>
      </c>
      <c r="E52" s="8">
        <f t="shared" ref="E52" si="26">SUM(B52:D52)</f>
        <v>1</v>
      </c>
      <c r="F52" s="10">
        <f t="shared" si="21"/>
        <v>2.0491803278688525E-4</v>
      </c>
    </row>
    <row r="53" spans="1:6">
      <c r="A53" s="7" t="s">
        <v>155</v>
      </c>
      <c r="B53" s="8"/>
      <c r="C53" s="8">
        <v>1</v>
      </c>
      <c r="D53" s="8"/>
      <c r="E53" s="8">
        <f t="shared" ref="E53" si="27">SUM(B53:D53)</f>
        <v>1</v>
      </c>
      <c r="F53" s="10">
        <f t="shared" si="21"/>
        <v>2.0491803278688525E-4</v>
      </c>
    </row>
    <row r="54" spans="1:6">
      <c r="A54" s="7" t="s">
        <v>133</v>
      </c>
      <c r="B54" s="8"/>
      <c r="C54" s="8"/>
      <c r="D54" s="8">
        <v>1</v>
      </c>
      <c r="E54" s="8">
        <f t="shared" si="1"/>
        <v>1</v>
      </c>
      <c r="F54" s="10">
        <f t="shared" si="21"/>
        <v>2.0491803278688525E-4</v>
      </c>
    </row>
    <row r="55" spans="1:6">
      <c r="A55" s="7" t="s">
        <v>146</v>
      </c>
      <c r="B55" s="8"/>
      <c r="C55" s="8"/>
      <c r="D55" s="8">
        <v>1</v>
      </c>
      <c r="E55" s="8">
        <f t="shared" ref="E55:E56" si="28">SUM(B55:D55)</f>
        <v>1</v>
      </c>
      <c r="F55" s="10">
        <f t="shared" si="21"/>
        <v>2.0491803278688525E-4</v>
      </c>
    </row>
    <row r="56" spans="1:6">
      <c r="A56" s="7" t="s">
        <v>154</v>
      </c>
      <c r="B56" s="8"/>
      <c r="C56" s="8">
        <v>1</v>
      </c>
      <c r="D56" s="8"/>
      <c r="E56" s="8">
        <f t="shared" si="28"/>
        <v>1</v>
      </c>
      <c r="F56" s="10">
        <f t="shared" si="21"/>
        <v>2.0491803278688525E-4</v>
      </c>
    </row>
    <row r="57" spans="1:6">
      <c r="A57" s="7" t="s">
        <v>167</v>
      </c>
      <c r="B57" s="8"/>
      <c r="C57" s="8">
        <v>1</v>
      </c>
      <c r="D57" s="8"/>
      <c r="E57" s="8">
        <f t="shared" ref="E57:E60" si="29">SUM(B57:D57)</f>
        <v>1</v>
      </c>
      <c r="F57" s="10">
        <f t="shared" si="21"/>
        <v>2.0491803278688525E-4</v>
      </c>
    </row>
    <row r="58" spans="1:6">
      <c r="A58" s="7" t="s">
        <v>129</v>
      </c>
      <c r="B58" s="8"/>
      <c r="C58" s="8"/>
      <c r="D58" s="8">
        <v>1</v>
      </c>
      <c r="E58" s="8">
        <f t="shared" si="29"/>
        <v>1</v>
      </c>
      <c r="F58" s="10">
        <f t="shared" si="21"/>
        <v>2.0491803278688525E-4</v>
      </c>
    </row>
    <row r="59" spans="1:6">
      <c r="A59" s="7" t="s">
        <v>159</v>
      </c>
      <c r="B59" s="8"/>
      <c r="C59" s="8">
        <v>1</v>
      </c>
      <c r="D59" s="8"/>
      <c r="E59" s="8">
        <f t="shared" si="29"/>
        <v>1</v>
      </c>
      <c r="F59" s="10">
        <f t="shared" si="21"/>
        <v>2.0491803278688525E-4</v>
      </c>
    </row>
    <row r="60" spans="1:6">
      <c r="A60" s="7" t="s">
        <v>161</v>
      </c>
      <c r="B60" s="8"/>
      <c r="C60" s="8">
        <v>1</v>
      </c>
      <c r="D60" s="8"/>
      <c r="E60" s="8">
        <f t="shared" si="29"/>
        <v>1</v>
      </c>
      <c r="F60" s="10">
        <f t="shared" si="21"/>
        <v>2.0491803278688525E-4</v>
      </c>
    </row>
    <row r="61" spans="1:6">
      <c r="A61" s="11" t="s">
        <v>17</v>
      </c>
      <c r="B61" s="12">
        <f>SUM(B8:B60)</f>
        <v>966</v>
      </c>
      <c r="C61" s="12">
        <f>SUM(C8:C60)</f>
        <v>2810</v>
      </c>
      <c r="D61" s="12">
        <f>SUM(D8:D60)</f>
        <v>1104</v>
      </c>
      <c r="E61" s="12">
        <f>SUM(E8:E60)</f>
        <v>4880</v>
      </c>
      <c r="F61" s="14">
        <f>SUM(F8:F60)</f>
        <v>0.99999999999999956</v>
      </c>
    </row>
    <row r="62" spans="1:6" s="4" customFormat="1">
      <c r="B62" s="17"/>
      <c r="C62" s="17"/>
      <c r="D62" s="17"/>
      <c r="E62" s="17"/>
    </row>
    <row r="63" spans="1:6">
      <c r="A63" s="15" t="s">
        <v>12</v>
      </c>
      <c r="B63" s="18"/>
      <c r="C63" s="18"/>
      <c r="D63" s="18"/>
      <c r="E63" s="18"/>
    </row>
    <row r="64" spans="1:6">
      <c r="A64" s="16" t="s">
        <v>165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2023-10-27T13:34:53Z</dcterms:modified>
</cp:coreProperties>
</file>