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6E218048-A7DE-4DBC-A878-B06C807ADE87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1" i="9" l="1"/>
  <c r="L13" i="8"/>
  <c r="K13" i="8"/>
  <c r="H13" i="8"/>
  <c r="B60" i="8"/>
  <c r="C60" i="8"/>
  <c r="L19" i="8"/>
  <c r="K19" i="8"/>
  <c r="H19" i="8"/>
  <c r="E13" i="9"/>
  <c r="B60" i="9"/>
  <c r="C60" i="9"/>
  <c r="D60" i="9"/>
  <c r="M13" i="8" l="1"/>
  <c r="M19" i="8"/>
  <c r="E17" i="9"/>
  <c r="L12" i="8"/>
  <c r="K12" i="8"/>
  <c r="H12" i="8"/>
  <c r="L14" i="8"/>
  <c r="K14" i="8"/>
  <c r="H14" i="8"/>
  <c r="M14" i="8" l="1"/>
  <c r="M12" i="8"/>
  <c r="E15" i="9"/>
  <c r="L21" i="8"/>
  <c r="K21" i="8"/>
  <c r="H21" i="8"/>
  <c r="M21" i="8" l="1"/>
  <c r="E16" i="9"/>
  <c r="H17" i="8"/>
  <c r="K17" i="8"/>
  <c r="L17" i="8"/>
  <c r="M17" i="8" l="1"/>
  <c r="E21" i="9"/>
  <c r="E20" i="9"/>
  <c r="L18" i="8"/>
  <c r="K18" i="8"/>
  <c r="H18" i="8"/>
  <c r="L16" i="8"/>
  <c r="K16" i="8"/>
  <c r="H16" i="8"/>
  <c r="M16" i="8" l="1"/>
  <c r="M18" i="8"/>
  <c r="E18" i="9"/>
  <c r="L22" i="8"/>
  <c r="K22" i="8"/>
  <c r="H22" i="8"/>
  <c r="M22" i="8" l="1"/>
  <c r="E31" i="9"/>
  <c r="E30" i="9"/>
  <c r="L26" i="8"/>
  <c r="K26" i="8"/>
  <c r="H26" i="8"/>
  <c r="L25" i="8"/>
  <c r="K25" i="8"/>
  <c r="H25" i="8"/>
  <c r="M26" i="8" l="1"/>
  <c r="M25" i="8"/>
  <c r="E22" i="9" l="1"/>
  <c r="E19" i="9"/>
  <c r="L31" i="8"/>
  <c r="K31" i="8"/>
  <c r="H31" i="8"/>
  <c r="L30" i="8"/>
  <c r="K30" i="8"/>
  <c r="H30" i="8"/>
  <c r="M31" i="8" l="1"/>
  <c r="M30" i="8"/>
  <c r="E27" i="9" l="1"/>
  <c r="E26" i="9"/>
  <c r="L23" i="8"/>
  <c r="K23" i="8"/>
  <c r="H23" i="8"/>
  <c r="L20" i="8"/>
  <c r="K20" i="8"/>
  <c r="H20" i="8"/>
  <c r="M23" i="8" l="1"/>
  <c r="M20" i="8"/>
  <c r="E33" i="9"/>
  <c r="E32" i="9"/>
  <c r="L28" i="8"/>
  <c r="K28" i="8"/>
  <c r="H28" i="8"/>
  <c r="L27" i="8"/>
  <c r="K27" i="8"/>
  <c r="H27" i="8"/>
  <c r="L24" i="8"/>
  <c r="K24" i="8"/>
  <c r="H24" i="8"/>
  <c r="M28" i="8" l="1"/>
  <c r="M24" i="8"/>
  <c r="M27" i="8"/>
  <c r="E29" i="9"/>
  <c r="E34" i="9"/>
  <c r="L33" i="8"/>
  <c r="K33" i="8"/>
  <c r="H33" i="8"/>
  <c r="L32" i="8"/>
  <c r="K32" i="8"/>
  <c r="H32" i="8"/>
  <c r="M32" i="8" l="1"/>
  <c r="M33" i="8"/>
  <c r="E12" i="9"/>
  <c r="L29" i="8"/>
  <c r="K29" i="8"/>
  <c r="H29" i="8"/>
  <c r="M29" i="8" l="1"/>
  <c r="E25" i="9"/>
  <c r="L15" i="8"/>
  <c r="K15" i="8"/>
  <c r="H15" i="8"/>
  <c r="M15" i="8" l="1"/>
  <c r="E28" i="9"/>
  <c r="E24" i="9"/>
  <c r="L35" i="8"/>
  <c r="K35" i="8"/>
  <c r="H35" i="8"/>
  <c r="L34" i="8"/>
  <c r="K34" i="8"/>
  <c r="H34" i="8"/>
  <c r="M35" i="8" l="1"/>
  <c r="M34" i="8"/>
  <c r="E42" i="9"/>
  <c r="E41" i="9"/>
  <c r="L11" i="8"/>
  <c r="K11" i="8"/>
  <c r="H11" i="8"/>
  <c r="M11" i="8" l="1"/>
  <c r="E35" i="9"/>
  <c r="E23" i="9"/>
  <c r="E14" i="9"/>
  <c r="E10" i="9"/>
  <c r="L36" i="8"/>
  <c r="K36" i="8"/>
  <c r="H36" i="8"/>
  <c r="L41" i="8"/>
  <c r="K41" i="8"/>
  <c r="H41" i="8"/>
  <c r="L40" i="8"/>
  <c r="K40" i="8"/>
  <c r="H40" i="8"/>
  <c r="M40" i="8" l="1"/>
  <c r="M41" i="8"/>
  <c r="M36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E45" i="9"/>
  <c r="E44" i="9"/>
  <c r="E43" i="9"/>
  <c r="E40" i="9"/>
  <c r="E39" i="9"/>
  <c r="M43" i="8" l="1"/>
  <c r="M50" i="8"/>
  <c r="M48" i="8"/>
  <c r="M44" i="8"/>
  <c r="M47" i="8"/>
  <c r="M46" i="8"/>
  <c r="M51" i="8"/>
  <c r="M45" i="8"/>
  <c r="M49" i="8"/>
  <c r="E47" i="9"/>
  <c r="L52" i="8"/>
  <c r="K52" i="8"/>
  <c r="H52" i="8"/>
  <c r="M52" i="8" l="1"/>
  <c r="E51" i="9"/>
  <c r="L55" i="8"/>
  <c r="K55" i="8"/>
  <c r="H55" i="8"/>
  <c r="M55" i="8" l="1"/>
  <c r="E49" i="9"/>
  <c r="E48" i="9"/>
  <c r="E46" i="9"/>
  <c r="E38" i="9"/>
  <c r="L53" i="8" l="1"/>
  <c r="K53" i="8"/>
  <c r="H53" i="8"/>
  <c r="L42" i="8"/>
  <c r="K42" i="8"/>
  <c r="H42" i="8"/>
  <c r="M53" i="8" l="1"/>
  <c r="M42" i="8"/>
  <c r="E50" i="9"/>
  <c r="L39" i="8"/>
  <c r="K39" i="8"/>
  <c r="H39" i="8"/>
  <c r="M39" i="8" l="1"/>
  <c r="L54" i="8"/>
  <c r="K54" i="8"/>
  <c r="H54" i="8"/>
  <c r="E53" i="9"/>
  <c r="E54" i="9"/>
  <c r="M54" i="8" l="1"/>
  <c r="E59" i="9"/>
  <c r="E58" i="9"/>
  <c r="E57" i="9"/>
  <c r="E56" i="9"/>
  <c r="E55" i="9"/>
  <c r="L59" i="8"/>
  <c r="K59" i="8"/>
  <c r="H59" i="8"/>
  <c r="L58" i="8"/>
  <c r="K58" i="8"/>
  <c r="H58" i="8"/>
  <c r="M58" i="8" l="1"/>
  <c r="M59" i="8"/>
  <c r="E52" i="9"/>
  <c r="E37" i="9"/>
  <c r="E36" i="9"/>
  <c r="E9" i="9"/>
  <c r="E8" i="9"/>
  <c r="L57" i="8" l="1"/>
  <c r="K57" i="8"/>
  <c r="L56" i="8"/>
  <c r="K56" i="8"/>
  <c r="L38" i="8"/>
  <c r="K38" i="8"/>
  <c r="L37" i="8"/>
  <c r="K37" i="8"/>
  <c r="L10" i="8"/>
  <c r="K10" i="8"/>
  <c r="L9" i="8"/>
  <c r="K9" i="8"/>
  <c r="H57" i="8"/>
  <c r="H56" i="8"/>
  <c r="H38" i="8"/>
  <c r="H37" i="8"/>
  <c r="H10" i="8"/>
  <c r="H9" i="8"/>
  <c r="M10" i="8" l="1"/>
  <c r="M38" i="8"/>
  <c r="M57" i="8"/>
  <c r="M9" i="8"/>
  <c r="M56" i="8"/>
  <c r="M37" i="8"/>
  <c r="D60" i="8" l="1"/>
  <c r="E60" i="8"/>
  <c r="F60" i="8"/>
  <c r="G60" i="8"/>
  <c r="L8" i="8" l="1"/>
  <c r="K8" i="8"/>
  <c r="H8" i="8"/>
  <c r="K60" i="8" l="1"/>
  <c r="L60" i="8"/>
  <c r="H60" i="8"/>
  <c r="I13" i="8" s="1"/>
  <c r="M8" i="8"/>
  <c r="E60" i="9"/>
  <c r="F13" i="9" l="1"/>
  <c r="F11" i="9"/>
  <c r="I12" i="8"/>
  <c r="I19" i="8"/>
  <c r="F15" i="9"/>
  <c r="F17" i="9"/>
  <c r="I21" i="8"/>
  <c r="I14" i="8"/>
  <c r="F21" i="9"/>
  <c r="F16" i="9"/>
  <c r="I18" i="8"/>
  <c r="I17" i="8"/>
  <c r="F18" i="9"/>
  <c r="F20" i="9"/>
  <c r="I22" i="8"/>
  <c r="I16" i="8"/>
  <c r="F30" i="9"/>
  <c r="F31" i="9"/>
  <c r="I25" i="8"/>
  <c r="I26" i="8"/>
  <c r="F19" i="9"/>
  <c r="F22" i="9"/>
  <c r="I30" i="8"/>
  <c r="I31" i="8"/>
  <c r="F26" i="9"/>
  <c r="F27" i="9"/>
  <c r="I20" i="8"/>
  <c r="I23" i="8"/>
  <c r="F32" i="9"/>
  <c r="F33" i="9"/>
  <c r="I27" i="8"/>
  <c r="I28" i="8"/>
  <c r="I33" i="8"/>
  <c r="I24" i="8"/>
  <c r="F34" i="9"/>
  <c r="F29" i="9"/>
  <c r="I29" i="8"/>
  <c r="I32" i="8"/>
  <c r="F25" i="9"/>
  <c r="F12" i="9"/>
  <c r="I35" i="8"/>
  <c r="I15" i="8"/>
  <c r="F24" i="9"/>
  <c r="F28" i="9"/>
  <c r="I34" i="8"/>
  <c r="F41" i="9"/>
  <c r="F42" i="9"/>
  <c r="I36" i="8"/>
  <c r="I11" i="8"/>
  <c r="F10" i="9"/>
  <c r="F14" i="9"/>
  <c r="F23" i="9"/>
  <c r="F35" i="9"/>
  <c r="I40" i="8"/>
  <c r="I41" i="8"/>
  <c r="I44" i="8"/>
  <c r="I43" i="8"/>
  <c r="I51" i="8"/>
  <c r="I49" i="8"/>
  <c r="I47" i="8"/>
  <c r="I45" i="8"/>
  <c r="I50" i="8"/>
  <c r="I48" i="8"/>
  <c r="I46" i="8"/>
  <c r="F40" i="9"/>
  <c r="F45" i="9"/>
  <c r="F43" i="9"/>
  <c r="F44" i="9"/>
  <c r="F39" i="9"/>
  <c r="F51" i="9"/>
  <c r="F47" i="9"/>
  <c r="I55" i="8"/>
  <c r="I52" i="8"/>
  <c r="F50" i="9"/>
  <c r="F48" i="9"/>
  <c r="F49" i="9"/>
  <c r="F38" i="9"/>
  <c r="F46" i="9"/>
  <c r="I42" i="8"/>
  <c r="I53" i="8"/>
  <c r="I54" i="8"/>
  <c r="I39" i="8"/>
  <c r="F54" i="9"/>
  <c r="F53" i="9"/>
  <c r="F59" i="9"/>
  <c r="F58" i="9"/>
  <c r="F56" i="9"/>
  <c r="F55" i="9"/>
  <c r="F57" i="9"/>
  <c r="I59" i="8"/>
  <c r="I58" i="8"/>
  <c r="I56" i="8"/>
  <c r="I9" i="8"/>
  <c r="I37" i="8"/>
  <c r="I10" i="8"/>
  <c r="I57" i="8"/>
  <c r="I38" i="8"/>
  <c r="M60" i="8"/>
  <c r="N13" i="8" s="1"/>
  <c r="F36" i="9"/>
  <c r="I8" i="8"/>
  <c r="F37" i="9"/>
  <c r="F9" i="9"/>
  <c r="F8" i="9"/>
  <c r="F52" i="9"/>
  <c r="N12" i="8" l="1"/>
  <c r="N19" i="8"/>
  <c r="N21" i="8"/>
  <c r="N14" i="8"/>
  <c r="N18" i="8"/>
  <c r="N17" i="8"/>
  <c r="N22" i="8"/>
  <c r="N16" i="8"/>
  <c r="N25" i="8"/>
  <c r="N26" i="8"/>
  <c r="N30" i="8"/>
  <c r="N31" i="8"/>
  <c r="N20" i="8"/>
  <c r="N23" i="8"/>
  <c r="N27" i="8"/>
  <c r="N28" i="8"/>
  <c r="N33" i="8"/>
  <c r="N24" i="8"/>
  <c r="N29" i="8"/>
  <c r="N32" i="8"/>
  <c r="N35" i="8"/>
  <c r="N15" i="8"/>
  <c r="N34" i="8"/>
  <c r="N36" i="8"/>
  <c r="N11" i="8"/>
  <c r="N40" i="8"/>
  <c r="N41" i="8"/>
  <c r="N45" i="8"/>
  <c r="N43" i="8"/>
  <c r="N51" i="8"/>
  <c r="N49" i="8"/>
  <c r="N47" i="8"/>
  <c r="N48" i="8"/>
  <c r="N46" i="8"/>
  <c r="N44" i="8"/>
  <c r="N50" i="8"/>
  <c r="N55" i="8"/>
  <c r="N52" i="8"/>
  <c r="N42" i="8"/>
  <c r="N53" i="8"/>
  <c r="N54" i="8"/>
  <c r="N39" i="8"/>
  <c r="N59" i="8"/>
  <c r="N58" i="8"/>
  <c r="N9" i="8"/>
  <c r="N37" i="8"/>
  <c r="N38" i="8"/>
  <c r="N57" i="8"/>
  <c r="N10" i="8"/>
  <c r="N56" i="8"/>
  <c r="I60" i="8"/>
  <c r="F60" i="9"/>
  <c r="N8" i="8"/>
  <c r="N60" i="8" l="1"/>
</calcChain>
</file>

<file path=xl/sharedStrings.xml><?xml version="1.0" encoding="utf-8"?>
<sst xmlns="http://schemas.openxmlformats.org/spreadsheetml/2006/main" count="254" uniqueCount="163">
  <si>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</si>
  <si>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</si>
  <si>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</si>
  <si>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</si>
  <si>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</si>
  <si>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</si>
  <si>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</si>
  <si>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</si>
  <si>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</si>
  <si>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</si>
  <si>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</si>
  <si>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</si>
  <si>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</si>
  <si>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</si>
  <si>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</si>
  <si>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</si>
  <si>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</si>
  <si>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</si>
  <si>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</si>
  <si>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</si>
  <si>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</si>
  <si>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</si>
  <si>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</si>
  <si>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</si>
  <si>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</si>
  <si>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</si>
  <si>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</si>
  <si>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</si>
  <si>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</si>
  <si>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</si>
  <si>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</si>
  <si>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</si>
  <si>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</si>
  <si>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</si>
  <si>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</si>
  <si>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</si>
  <si>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</si>
  <si>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</si>
  <si>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</si>
  <si>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</si>
  <si>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</si>
  <si>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</si>
  <si>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</si>
  <si>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</si>
  <si>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</si>
  <si>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</si>
  <si>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</si>
  <si>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</si>
  <si>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</si>
  <si>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</si>
  <si>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</si>
  <si>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</si>
  <si>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</si>
  <si>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</si>
  <si>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</si>
  <si>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</si>
  <si>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</si>
  <si>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</si>
  <si>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</si>
  <si>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</si>
  <si>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</si>
  <si>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</si>
  <si>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</si>
  <si>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</si>
  <si>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</si>
  <si>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</si>
  <si>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</si>
  <si>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</si>
  <si>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</si>
  <si>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</si>
  <si>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</si>
  <si>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</si>
  <si>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</si>
  <si>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</si>
  <si>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</si>
  <si>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</si>
  <si>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</si>
  <si>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</si>
  <si>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</si>
  <si>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</si>
  <si>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</si>
  <si>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</si>
  <si>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</si>
  <si>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</si>
  <si>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</si>
  <si>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</si>
  <si>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</si>
  <si>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</si>
  <si>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</si>
  <si>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</si>
  <si>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</si>
  <si>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</si>
  <si>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</si>
  <si>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</si>
  <si>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</si>
  <si>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</si>
  <si>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</si>
  <si>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</si>
  <si>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</si>
  <si>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</si>
  <si>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</si>
  <si>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</si>
  <si>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</si>
  <si>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</si>
  <si>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</si>
  <si>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</si>
  <si>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</si>
  <si>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</si>
  <si>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</si>
  <si>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</si>
  <si>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</si>
  <si>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</si>
  <si>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</si>
  <si>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</si>
  <si>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</si>
  <si>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</si>
  <si>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</si>
  <si>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</si>
  <si>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</si>
  <si>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</si>
  <si>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</si>
  <si>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</si>
  <si>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</si>
  <si>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</si>
  <si>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</si>
  <si>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</si>
  <si>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</si>
  <si>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</si>
  <si>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</si>
  <si>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</si>
  <si>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</si>
  <si>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</si>
  <si>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</si>
  <si>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</si>
  <si>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</si>
  <si>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</si>
  <si>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</si>
  <si>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</si>
  <si>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</si>
  <si>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</si>
  <si>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</si>
  <si>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</si>
  <si>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</si>
  <si>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</si>
  <si>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</si>
  <si>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</si>
  <si>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</si>
  <si>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</si>
  <si>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</si>
  <si>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</si>
  <si>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</si>
  <si>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</si>
  <si>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ATOS INFRACIONAIS POR ARTIGO DO ECA - POSIÇÃO EM 11.08.2023</t>
  </si>
  <si>
    <t>POSIÇÃO:- CORTE AIO 11.08.2023</t>
  </si>
  <si>
    <t>ATOS INFRACIONAIS POR FAIXA ETÁRIA - POSIÇÃO EM 11.08.2023</t>
  </si>
  <si>
    <t>HOMICÍDIO CULPOSO</t>
  </si>
  <si>
    <t xml:space="preserve"> CENTRO DE ATENDIMENTO SOCIOEDUCATIVO AO ADOLESCENTE</t>
  </si>
  <si>
    <t>BOLETIM ESTATÍSTICO DIÁRIO DA FUNDAÇÃO CASA - POSIÇÃO 11/08/2023 - 10h15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</si>
  <si>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</si>
  <si>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</si>
  <si>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</si>
  <si>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11.08.2023</t>
  </si>
  <si>
    <t>TOTAL (distribuidos em 45 municípios, incluindo a Capital)
 sendo que 0 centros de atendimento são gestão compartilhada.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</si>
</sst>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0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 readingOrder="1"/>
      <protection locked="0"/>
    </xf>
    <xf numFmtId="0" fontId="7" fillId="5" borderId="10" xfId="0" applyFont="1" applyFill="1" applyBorder="1" applyAlignment="1" applyProtection="1">
      <alignment horizontal="center" vertical="center" readingOrder="1"/>
      <protection locked="0"/>
    </xf>
    <xf numFmtId="0" fontId="7" fillId="5" borderId="21" xfId="0" applyFont="1" applyFill="1" applyBorder="1" applyAlignment="1" applyProtection="1">
      <alignment horizontal="center" vertical="center" readingOrder="1"/>
      <protection locked="0"/>
    </xf>
    <xf numFmtId="0" fontId="23" fillId="0" borderId="0" xfId="3" applyFont="1" applyAlignment="1" applyProtection="1">
      <alignment horizontal="left" vertical="center"/>
      <protection hidden="1"/>
    </xf>
    <xf numFmtId="0" fontId="24" fillId="0" borderId="0" xfId="3" applyFont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Border="1" applyAlignment="1" applyProtection="1">
      <alignment horizontal="center" vertical="center"/>
      <protection locked="0"/>
    </xf>
    <xf numFmtId="0" fontId="28" fillId="0" borderId="18" xfId="3" applyFont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6" xfId="3" applyFont="1" applyBorder="1" applyAlignment="1" applyProtection="1">
      <alignment horizontal="center" vertical="center"/>
      <protection hidden="1"/>
    </xf>
    <xf numFmtId="10" fontId="28" fillId="0" borderId="18" xfId="3" applyNumberFormat="1" applyFont="1" applyBorder="1" applyAlignment="1" applyProtection="1">
      <alignment horizontal="center" vertical="center"/>
      <protection locked="0"/>
    </xf>
    <xf numFmtId="166" fontId="25" fillId="0" borderId="0" xfId="3" applyNumberFormat="1" applyFont="1" applyAlignment="1" applyProtection="1">
      <alignment horizontal="center" vertical="center"/>
      <protection hidden="1"/>
    </xf>
    <xf numFmtId="0" fontId="28" fillId="6" borderId="16" xfId="3" applyFont="1" applyFill="1" applyBorder="1" applyAlignment="1" applyProtection="1">
      <alignment horizontal="center" vertical="center"/>
      <protection hidden="1"/>
    </xf>
    <xf numFmtId="0" fontId="27" fillId="6" borderId="17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34" fillId="5" borderId="13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Alignment="1" applyProtection="1">
      <alignment horizontal="center" vertical="center"/>
      <protection hidden="1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7" fillId="0" borderId="14" xfId="3" applyFont="1" applyBorder="1" applyAlignment="1" applyProtection="1">
      <alignment vertical="center" wrapText="1"/>
      <protection hidden="1"/>
    </xf>
    <xf numFmtId="1" fontId="28" fillId="0" borderId="14" xfId="3" applyNumberFormat="1" applyFont="1" applyBorder="1" applyAlignment="1" applyProtection="1">
      <alignment horizontal="center" vertical="center" wrapText="1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1" fontId="25" fillId="0" borderId="15" xfId="3" applyNumberFormat="1" applyFont="1" applyBorder="1" applyAlignment="1" applyProtection="1">
      <alignment horizontal="center" vertical="center"/>
      <protection hidden="1"/>
    </xf>
    <xf numFmtId="1" fontId="27" fillId="0" borderId="14" xfId="3" applyNumberFormat="1" applyFont="1" applyBorder="1" applyAlignment="1" applyProtection="1">
      <alignment horizontal="center" vertical="center" wrapText="1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27" fillId="6" borderId="16" xfId="3" applyFont="1" applyFill="1" applyBorder="1" applyAlignment="1" applyProtection="1">
      <alignment horizontal="center" vertical="center"/>
      <protection hidden="1"/>
    </xf>
    <xf numFmtId="9" fontId="27" fillId="6" borderId="18" xfId="41" applyFont="1" applyFill="1" applyBorder="1" applyAlignment="1" applyProtection="1">
      <alignment horizontal="center" vertical="center"/>
      <protection hidden="1"/>
    </xf>
    <xf numFmtId="0" fontId="27" fillId="6" borderId="18" xfId="3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3" applyFont="1" applyAlignment="1" applyProtection="1">
      <alignment horizontal="center" vertical="center" wrapText="1"/>
      <protection hidden="1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35" fillId="5" borderId="12" xfId="14" applyFont="1" applyFill="1" applyBorder="1" applyAlignment="1" applyProtection="1">
      <alignment horizontal="center" vertical="center" wrapText="1"/>
      <protection hidden="1"/>
    </xf>
    <xf numFmtId="0" fontId="35" fillId="5" borderId="13" xfId="14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3" fillId="0" borderId="14" xfId="0" applyFont="1" applyBorder="1" applyProtection="1">
      <protection hidden="1"/>
    </xf>
    <xf numFmtId="0" fontId="36" fillId="0" borderId="0" xfId="14" applyFont="1" applyAlignment="1" applyProtection="1">
      <alignment horizontal="center" vertical="top" wrapText="1"/>
      <protection hidden="1"/>
    </xf>
    <xf numFmtId="9" fontId="36" fillId="0" borderId="15" xfId="41" applyFont="1" applyFill="1" applyBorder="1" applyAlignment="1" applyProtection="1">
      <alignment horizontal="center" vertical="top" wrapText="1"/>
      <protection hidden="1"/>
    </xf>
    <xf numFmtId="1" fontId="36" fillId="0" borderId="0" xfId="14" applyNumberFormat="1" applyFont="1" applyAlignment="1" applyProtection="1">
      <alignment horizontal="center" vertical="top" wrapText="1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5" fillId="6" borderId="17" xfId="14" applyFont="1" applyFill="1" applyBorder="1" applyAlignment="1" applyProtection="1">
      <alignment horizontal="center" vertical="center" wrapText="1"/>
      <protection hidden="1"/>
    </xf>
    <xf numFmtId="9" fontId="35" fillId="6" borderId="18" xfId="41" applyFont="1" applyFill="1" applyBorder="1" applyAlignment="1" applyProtection="1">
      <alignment horizontal="center" vertical="center" wrapText="1"/>
      <protection hidden="1"/>
    </xf>
    <xf numFmtId="0" fontId="37" fillId="7" borderId="11" xfId="0" applyFont="1" applyFill="1" applyBorder="1" applyAlignment="1">
      <alignment horizontal="center" vertical="center" wrapText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quotePrefix="1" applyFont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</cellXfs>
  <cellStyles count="42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" xfId="41" builtinId="5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820782F-22CB-49B9-A5F7-BD82D2BD4C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19"/>
      <c r="M1" s="20"/>
      <c r="N1" s="21"/>
      <c r="O1" s="21"/>
    </row>
    <row r="2" spans="1:15" s="22" customFormat="1" ht="12.75" customHeight="1">
      <c r="A2" s="42" t="s">
        <v>156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23"/>
      <c r="M2" s="24"/>
      <c r="N2" s="21"/>
      <c r="O2" s="21"/>
    </row>
    <row r="3" spans="1:15" s="22" customFormat="1" ht="18" customHeight="1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7"/>
      <c r="L3" s="19"/>
      <c r="M3" s="20"/>
      <c r="N3" s="21"/>
      <c r="O3" s="21"/>
    </row>
    <row r="4" spans="1:15" s="22" customFormat="1" ht="12.75" customHeight="1" thickBot="1">
      <c r="A4" s="42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4"/>
      <c r="M4" s="21"/>
      <c r="N4" s="21"/>
      <c r="O4" s="21"/>
    </row>
    <row r="5" spans="1:15" s="22" customFormat="1" ht="15.75">
      <c r="A5" s="48" t="s">
        <v>157</v>
      </c>
      <c r="B5" s="49"/>
      <c r="C5" s="49"/>
      <c r="D5" s="49"/>
      <c r="E5" s="49"/>
      <c r="F5" s="49"/>
      <c r="G5" s="49"/>
      <c r="H5" s="49"/>
      <c r="I5" s="49"/>
      <c r="J5" s="49"/>
      <c r="K5" s="50"/>
      <c r="L5" s="25"/>
      <c r="M5" s="26"/>
      <c r="N5" s="21"/>
      <c r="O5" s="21"/>
    </row>
    <row r="6" spans="1:15" ht="12.75" customHeight="1">
      <c r="A6" s="51"/>
      <c r="B6" s="52"/>
      <c r="C6" s="52"/>
      <c r="D6" s="52"/>
      <c r="E6" s="52"/>
      <c r="F6" s="52"/>
      <c r="G6" s="52"/>
      <c r="H6" s="52"/>
      <c r="I6" s="52"/>
      <c r="J6" s="52"/>
    </row>
    <row r="7" spans="1:15" ht="15" customHeight="1">
      <c r="A7" s="53" t="s">
        <v>21</v>
      </c>
      <c r="B7" s="54" t="s">
        <v>22</v>
      </c>
      <c r="C7" s="54" t="s">
        <v>23</v>
      </c>
      <c r="D7" s="54" t="s">
        <v>104</v>
      </c>
      <c r="E7" s="55" t="s">
        <v>161</v>
      </c>
      <c r="F7" s="56"/>
      <c r="G7" s="57" t="s">
        <v>24</v>
      </c>
      <c r="H7" s="54" t="s">
        <v>104</v>
      </c>
      <c r="I7" s="55" t="s">
        <v>161</v>
      </c>
      <c r="J7" s="58" t="s">
        <v>25</v>
      </c>
      <c r="K7" s="59" t="s">
        <v>26</v>
      </c>
    </row>
    <row r="8" spans="1:15" ht="15" customHeight="1">
      <c r="A8" s="60" t="s">
        <v>27</v>
      </c>
      <c r="B8" s="61">
        <v>15</v>
      </c>
      <c r="C8" s="61">
        <v>51</v>
      </c>
      <c r="D8" s="61">
        <v>32</v>
      </c>
      <c r="E8" s="62">
        <v>67</v>
      </c>
      <c r="F8" s="56"/>
      <c r="G8" s="60" t="s">
        <v>28</v>
      </c>
      <c r="H8" s="61">
        <v>254</v>
      </c>
      <c r="I8" s="62">
        <v>316</v>
      </c>
      <c r="J8" s="63">
        <v>12</v>
      </c>
      <c r="K8" s="64">
        <v>16</v>
      </c>
    </row>
    <row r="9" spans="1:15" ht="15" customHeight="1">
      <c r="A9" s="60" t="s">
        <v>29</v>
      </c>
      <c r="B9" s="61">
        <v>555</v>
      </c>
      <c r="C9" s="61">
        <v>470</v>
      </c>
      <c r="D9" s="61">
        <v>563</v>
      </c>
      <c r="E9" s="62">
        <v>673</v>
      </c>
      <c r="F9" s="56"/>
      <c r="G9" s="60" t="s">
        <v>30</v>
      </c>
      <c r="H9" s="61">
        <v>3181</v>
      </c>
      <c r="I9" s="62">
        <v>3442</v>
      </c>
      <c r="J9" s="63">
        <v>13</v>
      </c>
      <c r="K9" s="64">
        <v>83</v>
      </c>
    </row>
    <row r="10" spans="1:15" ht="15" customHeight="1">
      <c r="A10" s="60" t="s">
        <v>31</v>
      </c>
      <c r="B10" s="61">
        <v>33</v>
      </c>
      <c r="C10" s="61">
        <v>48</v>
      </c>
      <c r="D10" s="61">
        <v>66</v>
      </c>
      <c r="E10" s="62">
        <v>104</v>
      </c>
      <c r="F10" s="56"/>
      <c r="G10" s="65" t="s">
        <v>32</v>
      </c>
      <c r="H10" s="66">
        <v>996</v>
      </c>
      <c r="I10" s="67">
        <v>1194</v>
      </c>
      <c r="J10" s="63">
        <v>14</v>
      </c>
      <c r="K10" s="64">
        <v>217</v>
      </c>
    </row>
    <row r="11" spans="1:15" ht="15" customHeight="1">
      <c r="A11" s="60" t="s">
        <v>33</v>
      </c>
      <c r="B11" s="27">
        <v>3929</v>
      </c>
      <c r="C11" s="27">
        <v>3765</v>
      </c>
      <c r="D11" s="27">
        <v>3606</v>
      </c>
      <c r="E11" s="62">
        <v>3904</v>
      </c>
      <c r="F11" s="56"/>
      <c r="G11"/>
      <c r="H11"/>
      <c r="I11"/>
      <c r="J11" s="63">
        <v>15</v>
      </c>
      <c r="K11" s="64">
        <v>590</v>
      </c>
    </row>
    <row r="12" spans="1:15" ht="15" customHeight="1">
      <c r="A12" s="60" t="s">
        <v>34</v>
      </c>
      <c r="B12" s="27">
        <v>0</v>
      </c>
      <c r="C12" s="27">
        <v>136</v>
      </c>
      <c r="D12" s="27">
        <v>153</v>
      </c>
      <c r="E12" s="62">
        <v>197</v>
      </c>
      <c r="F12" s="56"/>
      <c r="J12" s="63">
        <v>16</v>
      </c>
      <c r="K12" s="64">
        <v>1186</v>
      </c>
    </row>
    <row r="13" spans="1:15" ht="15" customHeight="1">
      <c r="A13" s="68" t="s">
        <v>17</v>
      </c>
      <c r="B13" s="69">
        <v>4532</v>
      </c>
      <c r="C13" s="69">
        <v>4470</v>
      </c>
      <c r="D13" s="69">
        <v>4420</v>
      </c>
      <c r="E13" s="70">
        <v>4945</v>
      </c>
      <c r="F13" s="56"/>
      <c r="G13" s="71" t="s">
        <v>35</v>
      </c>
      <c r="H13" s="72">
        <v>0.95860258481421645</v>
      </c>
      <c r="J13" s="63">
        <v>17</v>
      </c>
      <c r="K13" s="64">
        <v>1666</v>
      </c>
    </row>
    <row r="14" spans="1:15" ht="15" customHeight="1">
      <c r="A14" s="60" t="s">
        <v>36</v>
      </c>
      <c r="B14" s="61">
        <v>379</v>
      </c>
      <c r="C14" s="61">
        <v>29</v>
      </c>
      <c r="D14" s="61">
        <v>11</v>
      </c>
      <c r="E14" s="62">
        <v>7</v>
      </c>
      <c r="F14" s="56"/>
      <c r="G14" s="73" t="s">
        <v>37</v>
      </c>
      <c r="H14" s="74">
        <v>4.139741518578352E-2</v>
      </c>
      <c r="I14" s="75"/>
      <c r="J14" s="63">
        <v>18</v>
      </c>
      <c r="K14" s="64">
        <v>1004</v>
      </c>
    </row>
    <row r="15" spans="1:15" ht="15" customHeight="1">
      <c r="A15" s="76" t="s">
        <v>38</v>
      </c>
      <c r="B15" s="77">
        <v>4911</v>
      </c>
      <c r="C15" s="77">
        <v>4499</v>
      </c>
      <c r="D15" s="77">
        <v>4431</v>
      </c>
      <c r="E15" s="78">
        <v>4952</v>
      </c>
      <c r="F15" s="56"/>
      <c r="I15" s="52"/>
      <c r="J15" s="63">
        <v>19</v>
      </c>
      <c r="K15" s="64">
        <v>160</v>
      </c>
    </row>
    <row r="16" spans="1:15" ht="15" customHeight="1">
      <c r="F16" s="52"/>
      <c r="I16" s="52"/>
      <c r="J16" s="63">
        <v>20</v>
      </c>
      <c r="K16" s="64">
        <v>30</v>
      </c>
    </row>
    <row r="17" spans="1:21" ht="17.25">
      <c r="A17" s="51"/>
      <c r="B17" s="52"/>
      <c r="C17" s="52"/>
      <c r="D17" s="52"/>
      <c r="E17" s="52"/>
      <c r="F17" s="52"/>
      <c r="I17" s="52"/>
      <c r="J17" s="79" t="s">
        <v>103</v>
      </c>
      <c r="K17" s="80">
        <v>0</v>
      </c>
    </row>
    <row r="18" spans="1:21" ht="15" customHeight="1">
      <c r="A18" s="51"/>
      <c r="B18" s="52"/>
      <c r="C18" s="52"/>
      <c r="D18" s="52"/>
      <c r="E18" s="52"/>
      <c r="F18" s="52"/>
      <c r="I18" s="52"/>
    </row>
    <row r="19" spans="1:21" ht="15">
      <c r="A19" s="81" t="s">
        <v>0</v>
      </c>
      <c r="B19" s="82" t="s">
        <v>39</v>
      </c>
      <c r="C19" s="83"/>
      <c r="D19"/>
      <c r="E19"/>
      <c r="F19" s="57" t="s">
        <v>142</v>
      </c>
      <c r="G19" s="84" t="s">
        <v>143</v>
      </c>
      <c r="H19" s="85"/>
      <c r="I19" s="84" t="s">
        <v>144</v>
      </c>
      <c r="J19" s="85"/>
      <c r="K19" s="86" t="s">
        <v>145</v>
      </c>
    </row>
    <row r="20" spans="1:21" ht="15" customHeight="1">
      <c r="A20" s="87" t="s">
        <v>40</v>
      </c>
      <c r="B20" s="88">
        <v>1987</v>
      </c>
      <c r="C20" s="89">
        <v>0.40125201938610661</v>
      </c>
      <c r="D20" s="90"/>
      <c r="E20" s="90"/>
      <c r="F20" s="91"/>
      <c r="G20" s="91"/>
      <c r="H20" s="92"/>
      <c r="I20" s="91"/>
      <c r="J20" s="92"/>
      <c r="K20" s="92"/>
      <c r="R20" s="29"/>
      <c r="S20" s="29"/>
      <c r="T20" s="29"/>
      <c r="U20" s="29"/>
    </row>
    <row r="21" spans="1:21" ht="15" customHeight="1">
      <c r="A21" s="87" t="s">
        <v>42</v>
      </c>
      <c r="B21" s="88">
        <v>1785</v>
      </c>
      <c r="C21" s="89">
        <v>0.36046042003231016</v>
      </c>
      <c r="D21" s="90"/>
      <c r="E21" s="90"/>
      <c r="F21" s="93" t="s">
        <v>41</v>
      </c>
      <c r="G21" s="94">
        <v>1185</v>
      </c>
      <c r="H21" s="95">
        <v>0.23929725363489499</v>
      </c>
      <c r="I21" s="94">
        <v>1422.0000000000002</v>
      </c>
      <c r="J21" s="96">
        <v>0.28715670436187402</v>
      </c>
      <c r="K21" s="97">
        <v>31</v>
      </c>
    </row>
    <row r="22" spans="1:21" ht="15" customHeight="1">
      <c r="A22" s="87" t="s">
        <v>43</v>
      </c>
      <c r="B22" s="88">
        <v>212</v>
      </c>
      <c r="C22" s="89">
        <v>4.2810985460420031E-2</v>
      </c>
      <c r="D22" s="90"/>
      <c r="E22" s="90"/>
      <c r="F22" s="93" t="s">
        <v>146</v>
      </c>
      <c r="G22" s="94">
        <v>754</v>
      </c>
      <c r="H22" s="95">
        <v>0.15226171243941841</v>
      </c>
      <c r="I22" s="94">
        <v>766</v>
      </c>
      <c r="J22" s="96">
        <v>0.15468497576736673</v>
      </c>
      <c r="K22" s="97">
        <v>19</v>
      </c>
    </row>
    <row r="23" spans="1:21" ht="15" customHeight="1">
      <c r="A23" s="87" t="s">
        <v>45</v>
      </c>
      <c r="B23" s="88">
        <v>140</v>
      </c>
      <c r="C23" s="89">
        <v>2.827140549273021E-2</v>
      </c>
      <c r="D23" s="90"/>
      <c r="E23" s="90"/>
      <c r="F23" s="93" t="s">
        <v>44</v>
      </c>
      <c r="G23" s="94">
        <v>2622.0000000000005</v>
      </c>
      <c r="H23" s="95">
        <v>0.52948303715670442</v>
      </c>
      <c r="I23" s="94">
        <v>2412</v>
      </c>
      <c r="J23" s="96">
        <v>0.48707592891760904</v>
      </c>
      <c r="K23" s="97">
        <v>54</v>
      </c>
    </row>
    <row r="24" spans="1:21" ht="15" customHeight="1">
      <c r="A24" s="87" t="s">
        <v>47</v>
      </c>
      <c r="B24" s="88">
        <v>125</v>
      </c>
      <c r="C24" s="89">
        <v>2.5242326332794829E-2</v>
      </c>
      <c r="D24" s="90"/>
      <c r="E24" s="90"/>
      <c r="F24" s="93" t="s">
        <v>46</v>
      </c>
      <c r="G24" s="94">
        <v>339</v>
      </c>
      <c r="H24" s="95">
        <v>6.8457189014539579E-2</v>
      </c>
      <c r="I24" s="94">
        <v>352.00000000000006</v>
      </c>
      <c r="J24" s="96">
        <v>7.1082390953150248E-2</v>
      </c>
      <c r="K24" s="97">
        <v>7</v>
      </c>
    </row>
    <row r="25" spans="1:21" ht="15" customHeight="1">
      <c r="A25" s="87" t="s">
        <v>52</v>
      </c>
      <c r="B25" s="88">
        <v>91</v>
      </c>
      <c r="C25" s="89">
        <v>1.8376413570274638E-2</v>
      </c>
      <c r="D25" s="90"/>
      <c r="E25" s="90"/>
      <c r="F25" s="93" t="s">
        <v>147</v>
      </c>
      <c r="G25" s="94">
        <v>31</v>
      </c>
      <c r="H25" s="95">
        <v>6.2600969305331182E-3</v>
      </c>
      <c r="I25" s="98"/>
      <c r="J25" s="92"/>
      <c r="K25" s="97"/>
    </row>
    <row r="26" spans="1:21" ht="15" customHeight="1">
      <c r="A26" s="87" t="s">
        <v>48</v>
      </c>
      <c r="B26" s="88">
        <v>76</v>
      </c>
      <c r="C26" s="89">
        <v>1.5347334410339256E-2</v>
      </c>
      <c r="D26" s="90"/>
      <c r="E26" s="90"/>
      <c r="F26" s="93" t="s">
        <v>49</v>
      </c>
      <c r="G26" s="94">
        <v>21</v>
      </c>
      <c r="H26" s="95">
        <v>4.2407108239095317E-3</v>
      </c>
      <c r="I26" s="98"/>
      <c r="J26" s="92"/>
      <c r="K26" s="97"/>
    </row>
    <row r="27" spans="1:21" ht="15" customHeight="1">
      <c r="A27" s="87" t="s">
        <v>50</v>
      </c>
      <c r="B27" s="88">
        <v>64</v>
      </c>
      <c r="C27" s="89">
        <v>1.2924071082390954E-2</v>
      </c>
      <c r="D27" s="90"/>
      <c r="E27" s="90"/>
      <c r="F27" s="60"/>
      <c r="G27" s="60"/>
      <c r="H27" s="92"/>
      <c r="I27" s="60"/>
      <c r="J27" s="99"/>
      <c r="K27" s="99"/>
    </row>
    <row r="28" spans="1:21" ht="15" customHeight="1">
      <c r="A28" s="87" t="s">
        <v>102</v>
      </c>
      <c r="B28" s="88">
        <v>58</v>
      </c>
      <c r="C28" s="89">
        <v>1.1712439418416801E-2</v>
      </c>
      <c r="D28" s="90"/>
      <c r="E28" s="90"/>
      <c r="F28" s="100" t="s">
        <v>17</v>
      </c>
      <c r="G28" s="100">
        <v>4952</v>
      </c>
      <c r="H28" s="101">
        <v>1</v>
      </c>
      <c r="I28" s="100">
        <v>4952</v>
      </c>
      <c r="J28" s="101">
        <v>1</v>
      </c>
      <c r="K28" s="102">
        <v>111</v>
      </c>
    </row>
    <row r="29" spans="1:21" ht="15" customHeight="1">
      <c r="A29" s="87" t="s">
        <v>51</v>
      </c>
      <c r="B29" s="88">
        <v>43</v>
      </c>
      <c r="C29" s="89">
        <v>8.6833602584814214E-3</v>
      </c>
      <c r="D29" s="90"/>
      <c r="E29"/>
      <c r="F29"/>
      <c r="G29"/>
      <c r="H29"/>
      <c r="I29"/>
      <c r="J29"/>
      <c r="K29"/>
    </row>
    <row r="30" spans="1:21" ht="15" customHeight="1">
      <c r="A30" s="103" t="s">
        <v>53</v>
      </c>
      <c r="B30" s="104">
        <v>371</v>
      </c>
      <c r="C30" s="105">
        <v>7.4919224555735062E-2</v>
      </c>
      <c r="D30" s="90"/>
      <c r="E30" s="90"/>
      <c r="F30"/>
      <c r="G30"/>
      <c r="H30"/>
      <c r="I30"/>
      <c r="J30"/>
      <c r="K30"/>
    </row>
    <row r="31" spans="1:21" ht="15">
      <c r="A31" s="106"/>
      <c r="B31" s="88"/>
      <c r="C31" s="90"/>
      <c r="D31" s="106"/>
      <c r="E31" s="107"/>
      <c r="F31" s="107"/>
      <c r="G31" s="107"/>
      <c r="H31" s="108"/>
    </row>
    <row r="32" spans="1:21" ht="30">
      <c r="A32" s="109" t="s">
        <v>54</v>
      </c>
      <c r="B32" s="110"/>
      <c r="C32" s="110"/>
      <c r="D32" s="110"/>
      <c r="E32" s="111" t="s">
        <v>26</v>
      </c>
      <c r="G32" s="112" t="s">
        <v>55</v>
      </c>
      <c r="H32" s="113"/>
      <c r="I32" s="114" t="s">
        <v>56</v>
      </c>
      <c r="J32" s="114" t="s">
        <v>57</v>
      </c>
      <c r="K32" s="115" t="s">
        <v>58</v>
      </c>
    </row>
    <row r="33" spans="1:11" ht="15" customHeight="1">
      <c r="A33" s="116"/>
      <c r="B33" s="117"/>
      <c r="C33" s="117"/>
      <c r="D33" s="117"/>
      <c r="E33" s="99"/>
      <c r="G33" s="118"/>
      <c r="H33" s="22"/>
      <c r="I33" s="119"/>
      <c r="J33" s="119"/>
      <c r="K33" s="120"/>
    </row>
    <row r="34" spans="1:11" ht="15" customHeight="1">
      <c r="A34" s="116" t="s">
        <v>59</v>
      </c>
      <c r="B34" s="117"/>
      <c r="C34" s="117"/>
      <c r="D34" s="117"/>
      <c r="E34" s="99">
        <v>1</v>
      </c>
      <c r="G34" s="118" t="s">
        <v>60</v>
      </c>
      <c r="H34" s="22"/>
      <c r="I34" s="119">
        <v>535</v>
      </c>
      <c r="J34" s="119">
        <v>706</v>
      </c>
      <c r="K34" s="120">
        <v>0.75779036827195467</v>
      </c>
    </row>
    <row r="35" spans="1:11" ht="15" customHeight="1">
      <c r="A35" s="116" t="s">
        <v>61</v>
      </c>
      <c r="B35" s="117"/>
      <c r="C35" s="117"/>
      <c r="D35" s="117"/>
      <c r="E35" s="99">
        <v>2</v>
      </c>
      <c r="G35" s="118" t="s">
        <v>62</v>
      </c>
      <c r="H35" s="22"/>
      <c r="I35" s="119">
        <v>685</v>
      </c>
      <c r="J35" s="119">
        <v>787</v>
      </c>
      <c r="K35" s="120">
        <v>0.87039390088945368</v>
      </c>
    </row>
    <row r="36" spans="1:11" ht="15" customHeight="1">
      <c r="A36" s="116" t="s">
        <v>63</v>
      </c>
      <c r="B36" s="117"/>
      <c r="C36" s="117"/>
      <c r="D36" s="117"/>
      <c r="E36" s="99">
        <v>11</v>
      </c>
      <c r="G36" s="118" t="s">
        <v>64</v>
      </c>
      <c r="H36" s="22"/>
      <c r="I36" s="119">
        <v>691</v>
      </c>
      <c r="J36" s="119">
        <v>777</v>
      </c>
      <c r="K36" s="120">
        <v>0.88931788931788935</v>
      </c>
    </row>
    <row r="37" spans="1:11" ht="15" customHeight="1">
      <c r="A37" s="116" t="s">
        <v>65</v>
      </c>
      <c r="B37" s="117"/>
      <c r="C37" s="117"/>
      <c r="D37" s="117"/>
      <c r="E37" s="99">
        <v>17</v>
      </c>
      <c r="G37" s="118" t="s">
        <v>66</v>
      </c>
      <c r="H37" s="22"/>
      <c r="I37" s="119">
        <v>839</v>
      </c>
      <c r="J37" s="119">
        <v>1173</v>
      </c>
      <c r="K37" s="120">
        <v>0.7152600170502984</v>
      </c>
    </row>
    <row r="38" spans="1:11" ht="15" customHeight="1">
      <c r="A38" s="116" t="s">
        <v>67</v>
      </c>
      <c r="B38" s="117"/>
      <c r="C38" s="117"/>
      <c r="D38" s="117"/>
      <c r="E38" s="99">
        <v>59</v>
      </c>
      <c r="G38" s="118" t="s">
        <v>68</v>
      </c>
      <c r="H38" s="22"/>
      <c r="I38" s="119">
        <v>551</v>
      </c>
      <c r="J38" s="119">
        <v>690</v>
      </c>
      <c r="K38" s="120">
        <v>0.79855072463768118</v>
      </c>
    </row>
    <row r="39" spans="1:11" ht="15" customHeight="1">
      <c r="A39" s="116" t="s">
        <v>69</v>
      </c>
      <c r="B39" s="117"/>
      <c r="C39" s="117"/>
      <c r="D39" s="117"/>
      <c r="E39" s="99">
        <v>2</v>
      </c>
      <c r="G39" s="118" t="s">
        <v>70</v>
      </c>
      <c r="H39" s="22"/>
      <c r="I39" s="119">
        <v>542</v>
      </c>
      <c r="J39" s="119">
        <v>722</v>
      </c>
      <c r="K39" s="120">
        <v>0.75069252077562332</v>
      </c>
    </row>
    <row r="40" spans="1:11" ht="15" customHeight="1">
      <c r="A40" s="116" t="s">
        <v>71</v>
      </c>
      <c r="B40" s="117"/>
      <c r="C40" s="117"/>
      <c r="D40" s="117"/>
      <c r="E40" s="99">
        <v>3</v>
      </c>
      <c r="G40" s="118" t="s">
        <v>72</v>
      </c>
      <c r="H40" s="22"/>
      <c r="I40" s="119">
        <v>595</v>
      </c>
      <c r="J40" s="121">
        <v>784</v>
      </c>
      <c r="K40" s="120">
        <v>0.7589285714285714</v>
      </c>
    </row>
    <row r="41" spans="1:11" ht="15" customHeight="1">
      <c r="A41" s="116" t="s">
        <v>73</v>
      </c>
      <c r="B41" s="117"/>
      <c r="C41" s="117"/>
      <c r="D41" s="117"/>
      <c r="E41" s="99">
        <v>3</v>
      </c>
      <c r="G41" s="118" t="s">
        <v>74</v>
      </c>
      <c r="H41" s="22"/>
      <c r="I41" s="119">
        <v>514</v>
      </c>
      <c r="J41" s="119">
        <v>714</v>
      </c>
      <c r="K41" s="120">
        <v>0.71988795518207283</v>
      </c>
    </row>
    <row r="42" spans="1:11" ht="29.25" customHeight="1">
      <c r="A42" s="116" t="s">
        <v>75</v>
      </c>
      <c r="B42" s="117"/>
      <c r="C42" s="117"/>
      <c r="D42" s="117"/>
      <c r="E42" s="99">
        <v>13</v>
      </c>
      <c r="G42" s="118"/>
      <c r="H42" s="22"/>
      <c r="I42" s="119"/>
      <c r="J42" s="119"/>
      <c r="K42" s="120"/>
    </row>
    <row r="43" spans="1:11" ht="27.75" customHeight="1">
      <c r="A43" s="122" t="s">
        <v>162</v>
      </c>
      <c r="B43" s="123"/>
      <c r="C43" s="123"/>
      <c r="D43" s="123"/>
      <c r="E43" s="124">
        <v>111</v>
      </c>
      <c r="G43" s="125" t="s">
        <v>76</v>
      </c>
      <c r="H43" s="126"/>
      <c r="I43" s="127">
        <v>4952</v>
      </c>
      <c r="J43" s="127">
        <v>6353</v>
      </c>
      <c r="K43" s="128">
        <v>0.77947426412718401</v>
      </c>
    </row>
    <row r="44" spans="1:11" ht="15" customHeight="1"/>
    <row r="45" spans="1:11" ht="45">
      <c r="A45" s="129" t="s">
        <v>77</v>
      </c>
      <c r="B45" s="130" t="s">
        <v>158</v>
      </c>
      <c r="C45" s="130" t="s">
        <v>78</v>
      </c>
      <c r="D45" s="130" t="s">
        <v>159</v>
      </c>
      <c r="E45" s="130" t="s">
        <v>79</v>
      </c>
      <c r="F45" s="130" t="s">
        <v>80</v>
      </c>
      <c r="G45" s="130" t="s">
        <v>17</v>
      </c>
      <c r="H45" s="111" t="s">
        <v>81</v>
      </c>
      <c r="I45"/>
      <c r="J45" s="53" t="s">
        <v>160</v>
      </c>
      <c r="K45" s="111" t="s">
        <v>10</v>
      </c>
    </row>
    <row r="46" spans="1:11" ht="30" customHeight="1">
      <c r="A46" s="91" t="s">
        <v>82</v>
      </c>
      <c r="B46" s="131">
        <v>0</v>
      </c>
      <c r="C46" s="131">
        <v>2</v>
      </c>
      <c r="D46" s="131">
        <v>0</v>
      </c>
      <c r="E46" s="131">
        <v>1</v>
      </c>
      <c r="F46" s="132">
        <v>1</v>
      </c>
      <c r="G46" s="131">
        <v>4</v>
      </c>
      <c r="H46" s="133">
        <v>8.0775444264943462E-4</v>
      </c>
      <c r="I46"/>
      <c r="J46" s="30" t="s">
        <v>83</v>
      </c>
      <c r="K46" s="92">
        <v>145</v>
      </c>
    </row>
    <row r="47" spans="1:11" ht="15">
      <c r="A47" s="91" t="s">
        <v>84</v>
      </c>
      <c r="B47" s="131">
        <v>21</v>
      </c>
      <c r="C47" s="131">
        <v>205</v>
      </c>
      <c r="D47" s="131">
        <v>31</v>
      </c>
      <c r="E47" s="131">
        <v>1134</v>
      </c>
      <c r="F47" s="132">
        <v>61</v>
      </c>
      <c r="G47" s="131">
        <v>1452</v>
      </c>
      <c r="H47" s="133">
        <v>0.29321486268174474</v>
      </c>
      <c r="I47"/>
      <c r="J47" s="30" t="s">
        <v>85</v>
      </c>
      <c r="K47" s="92">
        <v>2258</v>
      </c>
    </row>
    <row r="48" spans="1:11" ht="15">
      <c r="A48" s="91" t="s">
        <v>86</v>
      </c>
      <c r="B48" s="131">
        <v>0</v>
      </c>
      <c r="C48" s="131">
        <v>2</v>
      </c>
      <c r="D48" s="131">
        <v>0</v>
      </c>
      <c r="E48" s="131">
        <v>7</v>
      </c>
      <c r="F48" s="132">
        <v>0</v>
      </c>
      <c r="G48" s="131">
        <v>9</v>
      </c>
      <c r="H48" s="133">
        <v>1.8174474959612278E-3</v>
      </c>
      <c r="I48"/>
      <c r="J48" s="30" t="s">
        <v>87</v>
      </c>
      <c r="K48" s="92">
        <v>2325</v>
      </c>
    </row>
    <row r="49" spans="1:11" ht="15">
      <c r="A49" s="91" t="s">
        <v>88</v>
      </c>
      <c r="B49" s="131">
        <v>38</v>
      </c>
      <c r="C49" s="131">
        <v>381</v>
      </c>
      <c r="D49" s="131">
        <v>59</v>
      </c>
      <c r="E49" s="131">
        <v>2150</v>
      </c>
      <c r="F49" s="132">
        <v>116</v>
      </c>
      <c r="G49" s="131">
        <v>2744</v>
      </c>
      <c r="H49" s="133">
        <v>0.55411954765751215</v>
      </c>
      <c r="I49"/>
      <c r="J49" s="30" t="s">
        <v>89</v>
      </c>
      <c r="K49" s="92">
        <v>73</v>
      </c>
    </row>
    <row r="50" spans="1:11" ht="15">
      <c r="A50" s="91" t="s">
        <v>90</v>
      </c>
      <c r="B50" s="131">
        <v>8</v>
      </c>
      <c r="C50" s="131">
        <v>83</v>
      </c>
      <c r="D50" s="131">
        <v>14</v>
      </c>
      <c r="E50" s="131">
        <v>619</v>
      </c>
      <c r="F50" s="132">
        <v>19</v>
      </c>
      <c r="G50" s="131">
        <v>743</v>
      </c>
      <c r="H50" s="133">
        <v>0.15004038772213246</v>
      </c>
      <c r="I50"/>
      <c r="J50" s="31" t="s">
        <v>91</v>
      </c>
      <c r="K50" s="92">
        <v>24</v>
      </c>
    </row>
    <row r="51" spans="1:11" ht="15">
      <c r="A51" s="91" t="s">
        <v>92</v>
      </c>
      <c r="B51" s="131">
        <v>0</v>
      </c>
      <c r="C51" s="131">
        <v>0</v>
      </c>
      <c r="D51" s="131">
        <v>0</v>
      </c>
      <c r="E51" s="131">
        <v>0</v>
      </c>
      <c r="F51" s="132">
        <v>0</v>
      </c>
      <c r="G51" s="131">
        <v>0</v>
      </c>
      <c r="H51" s="133">
        <v>0</v>
      </c>
      <c r="I51"/>
      <c r="J51" s="31" t="s">
        <v>93</v>
      </c>
      <c r="K51" s="92">
        <v>127</v>
      </c>
    </row>
    <row r="52" spans="1:11" ht="15">
      <c r="A52" s="134" t="s">
        <v>94</v>
      </c>
      <c r="B52" s="135">
        <v>67</v>
      </c>
      <c r="C52" s="135">
        <v>673</v>
      </c>
      <c r="D52" s="135">
        <v>104</v>
      </c>
      <c r="E52" s="135">
        <v>3911</v>
      </c>
      <c r="F52" s="135">
        <v>197</v>
      </c>
      <c r="G52" s="135">
        <v>4952</v>
      </c>
      <c r="H52" s="136"/>
      <c r="I52"/>
      <c r="J52" s="134" t="s">
        <v>10</v>
      </c>
      <c r="K52" s="136">
        <v>4952</v>
      </c>
    </row>
    <row r="53" spans="1:11" ht="15">
      <c r="A53" s="137"/>
      <c r="I53"/>
    </row>
    <row r="54" spans="1:11" ht="45">
      <c r="A54" s="129" t="s">
        <v>95</v>
      </c>
      <c r="B54" s="130" t="s">
        <v>158</v>
      </c>
      <c r="C54" s="130" t="s">
        <v>78</v>
      </c>
      <c r="D54" s="130" t="s">
        <v>159</v>
      </c>
      <c r="E54" s="130" t="s">
        <v>79</v>
      </c>
      <c r="F54" s="130" t="s">
        <v>80</v>
      </c>
      <c r="G54" s="130" t="s">
        <v>17</v>
      </c>
      <c r="H54" s="111" t="s">
        <v>96</v>
      </c>
      <c r="J54"/>
      <c r="K54"/>
    </row>
    <row r="55" spans="1:11" ht="15">
      <c r="A55" s="91" t="s">
        <v>97</v>
      </c>
      <c r="B55" s="131">
        <v>0</v>
      </c>
      <c r="C55" s="131">
        <v>0</v>
      </c>
      <c r="D55" s="131">
        <v>0</v>
      </c>
      <c r="E55" s="131">
        <v>0</v>
      </c>
      <c r="F55" s="132">
        <v>0</v>
      </c>
      <c r="G55" s="131">
        <v>0</v>
      </c>
      <c r="H55" s="133">
        <v>0</v>
      </c>
      <c r="J55"/>
      <c r="K55"/>
    </row>
    <row r="56" spans="1:11" ht="15">
      <c r="A56" s="91" t="s">
        <v>98</v>
      </c>
      <c r="B56" s="131">
        <v>0</v>
      </c>
      <c r="C56" s="131">
        <v>0</v>
      </c>
      <c r="D56" s="131">
        <v>0</v>
      </c>
      <c r="E56" s="131">
        <v>1</v>
      </c>
      <c r="F56" s="132">
        <v>0</v>
      </c>
      <c r="G56" s="131">
        <v>1</v>
      </c>
      <c r="H56" s="133">
        <v>0.14285714285714285</v>
      </c>
      <c r="J56"/>
      <c r="K56"/>
    </row>
    <row r="57" spans="1:11" ht="32.25" customHeight="1">
      <c r="A57" s="91" t="s">
        <v>99</v>
      </c>
      <c r="B57" s="131">
        <v>0</v>
      </c>
      <c r="C57" s="131">
        <v>0</v>
      </c>
      <c r="D57" s="131">
        <v>0</v>
      </c>
      <c r="E57" s="131">
        <v>1</v>
      </c>
      <c r="F57" s="132">
        <v>0</v>
      </c>
      <c r="G57" s="131">
        <v>1</v>
      </c>
      <c r="H57" s="133">
        <v>0.14285714285714285</v>
      </c>
      <c r="J57"/>
      <c r="K57"/>
    </row>
    <row r="58" spans="1:11" ht="12.75" customHeight="1">
      <c r="A58" s="91" t="s">
        <v>100</v>
      </c>
      <c r="B58" s="131">
        <v>0</v>
      </c>
      <c r="C58" s="131">
        <v>0</v>
      </c>
      <c r="D58" s="131">
        <v>0</v>
      </c>
      <c r="E58" s="131">
        <v>4</v>
      </c>
      <c r="F58" s="132">
        <v>0</v>
      </c>
      <c r="G58" s="131">
        <v>4</v>
      </c>
      <c r="H58" s="133">
        <v>0.5714285714285714</v>
      </c>
      <c r="J58"/>
      <c r="K58"/>
    </row>
    <row r="59" spans="1:11" ht="15">
      <c r="A59" s="91" t="s">
        <v>101</v>
      </c>
      <c r="B59" s="131">
        <v>0</v>
      </c>
      <c r="C59" s="131">
        <v>0</v>
      </c>
      <c r="D59" s="131">
        <v>0</v>
      </c>
      <c r="E59" s="131">
        <v>1</v>
      </c>
      <c r="F59" s="132">
        <v>0</v>
      </c>
      <c r="G59" s="131">
        <v>1</v>
      </c>
      <c r="H59" s="133">
        <v>0.14285714285714285</v>
      </c>
      <c r="J59"/>
      <c r="K59"/>
    </row>
    <row r="60" spans="1:11" ht="15">
      <c r="A60" s="134" t="s">
        <v>94</v>
      </c>
      <c r="B60" s="135">
        <v>0</v>
      </c>
      <c r="C60" s="135">
        <v>0</v>
      </c>
      <c r="D60" s="135">
        <v>0</v>
      </c>
      <c r="E60" s="135">
        <v>7</v>
      </c>
      <c r="F60" s="135">
        <v>0</v>
      </c>
      <c r="G60" s="135">
        <v>7</v>
      </c>
      <c r="H60" s="136"/>
      <c r="J60"/>
      <c r="K60"/>
    </row>
    <row r="61" spans="1:1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mergeCells count="21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A43:D43"/>
  </mergeCells>
  <conditionalFormatting sqref="D20:E28 C31 D30:E30 D2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{243E6E1B-62F8-42CD-B152-9228DA9E06BD}</x14:id>
        </ext>
      </extLst>
    </cfRule>
  </conditionalFormatting>
  <conditionalFormatting sqref="H3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{08AE10AB-2524-4B0A-9EBB-4910B3DD1466}</x14:id>
        </ext>
      </extLst>
    </cfRule>
  </conditionalFormatting>
  <conditionalFormatting sqref="I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{70F88A71-2096-4F34-AF65-70BF45F3DC7C}</x14:id>
        </ext>
      </extLst>
    </cfRule>
  </conditionalFormatting>
  <conditionalFormatting sqref="I42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{D3EAD1FC-5938-455F-BA7C-2EDC7FCF5B82}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6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45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44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42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52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51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50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40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41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39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49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47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48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43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dataBar" id="{243E6E1B-62F8-42CD-B152-9228DA9E06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D20:E28 C31 D30:E30 D29</xm:sqref>
        </x14:conditionalFormatting>
        <x14:conditionalFormatting xmlns:xm="http://schemas.microsoft.com/office/excel/2006/main">
          <x14:cfRule type="dataBar" id="{08AE10AB-2524-4B0A-9EBB-4910B3DD14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70F88A71-2096-4F34-AF65-70BF45F3DC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D3EAD1FC-5938-455F-BA7C-2EDC7FCF5B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I42</xm:sqref>
        </x14:conditionalFormatting>
        <x14:conditionalFormatting xmlns:xm="http://schemas.microsoft.com/office/excel/2006/main">
          <x14:cfRule type="iconSet" priority="4" id="{221773D0-E072-48A6-BA60-54F58462B66E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  <x14:conditionalFormatting xmlns:xm="http://schemas.microsoft.com/office/excel/2006/main">
          <x14:cfRule type="iconSet" priority="20" id="{E944EA46-575D-4E32-9C07-3A34BDBD8539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K42:K43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A4" s="2"/>
      <c r="B4" s="2"/>
      <c r="C4" s="2"/>
      <c r="D4" s="2"/>
      <c r="E4" s="3"/>
    </row>
    <row r="5" spans="1:14" ht="15.75">
      <c r="A5" s="36" t="s">
        <v>152</v>
      </c>
      <c r="B5" s="37"/>
      <c r="C5" s="37"/>
      <c r="D5" s="37"/>
      <c r="E5" s="37"/>
      <c r="F5" s="37"/>
      <c r="G5" s="37"/>
      <c r="H5" s="37"/>
      <c r="I5" s="38"/>
      <c r="K5" s="36" t="s">
        <v>3</v>
      </c>
      <c r="L5" s="37"/>
      <c r="M5" s="37"/>
      <c r="N5" s="3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27</v>
      </c>
      <c r="C8" s="9">
        <v>315</v>
      </c>
      <c r="D8" s="9">
        <v>1515</v>
      </c>
      <c r="E8" s="8">
        <v>53</v>
      </c>
      <c r="F8" s="8">
        <v>77</v>
      </c>
      <c r="G8" s="8"/>
      <c r="H8" s="8">
        <f t="shared" ref="H8:H57" si="0">SUM(B8:G8)</f>
        <v>1987</v>
      </c>
      <c r="I8" s="10">
        <f>H8/$H$60</f>
        <v>0.40125201938610661</v>
      </c>
      <c r="K8" s="9">
        <f t="shared" ref="K8:L8" si="1">C8</f>
        <v>315</v>
      </c>
      <c r="L8" s="9">
        <f t="shared" si="1"/>
        <v>1515</v>
      </c>
      <c r="M8" s="8">
        <f t="shared" ref="M8" si="2">SUM(K8:L8)</f>
        <v>1830</v>
      </c>
      <c r="N8" s="10">
        <f>M8/$M$60</f>
        <v>0.39921465968586389</v>
      </c>
    </row>
    <row r="9" spans="1:14">
      <c r="A9" s="7" t="s">
        <v>42</v>
      </c>
      <c r="B9" s="8">
        <v>24</v>
      </c>
      <c r="C9" s="9">
        <v>212</v>
      </c>
      <c r="D9" s="9">
        <v>1471</v>
      </c>
      <c r="E9" s="8">
        <v>20</v>
      </c>
      <c r="F9" s="8">
        <v>58</v>
      </c>
      <c r="G9" s="8"/>
      <c r="H9" s="8">
        <f t="shared" si="0"/>
        <v>1785</v>
      </c>
      <c r="I9" s="10">
        <f>H9/$H$60</f>
        <v>0.36046042003231016</v>
      </c>
      <c r="K9" s="9">
        <f t="shared" ref="K9:K57" si="3">C9</f>
        <v>212</v>
      </c>
      <c r="L9" s="9">
        <f t="shared" ref="L9:L57" si="4">D9</f>
        <v>1471</v>
      </c>
      <c r="M9" s="8">
        <f t="shared" ref="M9:M57" si="5">SUM(K9:L9)</f>
        <v>1683</v>
      </c>
      <c r="N9" s="10">
        <f>M9/$M$60</f>
        <v>0.36714659685863876</v>
      </c>
    </row>
    <row r="10" spans="1:14">
      <c r="A10" s="7" t="s">
        <v>43</v>
      </c>
      <c r="B10" s="8"/>
      <c r="C10" s="9">
        <v>25</v>
      </c>
      <c r="D10" s="9">
        <v>177</v>
      </c>
      <c r="E10" s="8">
        <v>2</v>
      </c>
      <c r="F10" s="8">
        <v>8</v>
      </c>
      <c r="G10" s="8"/>
      <c r="H10" s="8">
        <f t="shared" si="0"/>
        <v>212</v>
      </c>
      <c r="I10" s="10">
        <f>H10/$H$60</f>
        <v>4.2810985460420031E-2</v>
      </c>
      <c r="K10" s="9">
        <f t="shared" si="3"/>
        <v>25</v>
      </c>
      <c r="L10" s="9">
        <f t="shared" si="4"/>
        <v>177</v>
      </c>
      <c r="M10" s="8">
        <f t="shared" si="5"/>
        <v>202</v>
      </c>
      <c r="N10" s="10">
        <f>M10/$M$60</f>
        <v>4.4066317626527053E-2</v>
      </c>
    </row>
    <row r="11" spans="1:14">
      <c r="A11" s="7" t="s">
        <v>45</v>
      </c>
      <c r="B11" s="8">
        <v>1</v>
      </c>
      <c r="C11" s="9">
        <v>24</v>
      </c>
      <c r="D11" s="9">
        <v>101</v>
      </c>
      <c r="E11" s="8">
        <v>5</v>
      </c>
      <c r="F11" s="8">
        <v>9</v>
      </c>
      <c r="G11" s="8"/>
      <c r="H11" s="8">
        <f t="shared" ref="H11" si="6">SUM(B11:G11)</f>
        <v>140</v>
      </c>
      <c r="I11" s="10">
        <f>H11/$H$60</f>
        <v>2.827140549273021E-2</v>
      </c>
      <c r="K11" s="9">
        <f t="shared" ref="K11" si="7">C11</f>
        <v>24</v>
      </c>
      <c r="L11" s="9">
        <f t="shared" ref="L11" si="8">D11</f>
        <v>101</v>
      </c>
      <c r="M11" s="8">
        <f t="shared" ref="M11" si="9">SUM(K11:L11)</f>
        <v>125</v>
      </c>
      <c r="N11" s="10">
        <f>M11/$M$60</f>
        <v>2.7268760907504363E-2</v>
      </c>
    </row>
    <row r="12" spans="1:14">
      <c r="A12" s="7" t="s">
        <v>47</v>
      </c>
      <c r="B12" s="8">
        <v>5</v>
      </c>
      <c r="C12" s="9">
        <v>27</v>
      </c>
      <c r="D12" s="9">
        <v>81</v>
      </c>
      <c r="E12" s="8">
        <v>3</v>
      </c>
      <c r="F12" s="8">
        <v>9</v>
      </c>
      <c r="G12" s="8"/>
      <c r="H12" s="8">
        <f t="shared" ref="H12" si="10">SUM(B12:G12)</f>
        <v>125</v>
      </c>
      <c r="I12" s="10">
        <f>H12/$H$60</f>
        <v>2.5242326332794829E-2</v>
      </c>
      <c r="K12" s="9">
        <f t="shared" ref="K12" si="11">C12</f>
        <v>27</v>
      </c>
      <c r="L12" s="9">
        <f t="shared" ref="L12" si="12">D12</f>
        <v>81</v>
      </c>
      <c r="M12" s="8">
        <f t="shared" ref="M12" si="13">SUM(K12:L12)</f>
        <v>108</v>
      </c>
      <c r="N12" s="10">
        <f>M12/$M$60</f>
        <v>2.356020942408377E-2</v>
      </c>
    </row>
    <row r="13" spans="1:14">
      <c r="A13" s="7" t="s">
        <v>52</v>
      </c>
      <c r="B13" s="8">
        <v>1</v>
      </c>
      <c r="C13" s="9">
        <v>11</v>
      </c>
      <c r="D13" s="9">
        <v>69</v>
      </c>
      <c r="E13" s="8">
        <v>3</v>
      </c>
      <c r="F13" s="8">
        <v>7</v>
      </c>
      <c r="G13" s="8"/>
      <c r="H13" s="8">
        <f t="shared" ref="H13" si="14">SUM(B13:G13)</f>
        <v>91</v>
      </c>
      <c r="I13" s="10">
        <f>H13/$H$60</f>
        <v>1.8376413570274638E-2</v>
      </c>
      <c r="K13" s="9">
        <f t="shared" ref="K13" si="15">C13</f>
        <v>11</v>
      </c>
      <c r="L13" s="9">
        <f t="shared" ref="L13" si="16">D13</f>
        <v>69</v>
      </c>
      <c r="M13" s="8">
        <f t="shared" ref="M13" si="17">SUM(K13:L13)</f>
        <v>80</v>
      </c>
      <c r="N13" s="10">
        <f>M13/$M$60</f>
        <v>1.7452006980802792E-2</v>
      </c>
    </row>
    <row r="14" spans="1:14">
      <c r="A14" s="7" t="s">
        <v>48</v>
      </c>
      <c r="B14" s="8">
        <v>1</v>
      </c>
      <c r="C14" s="9">
        <v>5</v>
      </c>
      <c r="D14" s="9">
        <v>62</v>
      </c>
      <c r="E14" s="8">
        <v>2</v>
      </c>
      <c r="F14" s="8">
        <v>6</v>
      </c>
      <c r="G14" s="8"/>
      <c r="H14" s="8">
        <f t="shared" ref="H14" si="18">SUM(B14:G14)</f>
        <v>76</v>
      </c>
      <c r="I14" s="10">
        <f>H14/$H$60</f>
        <v>1.5347334410339256E-2</v>
      </c>
      <c r="K14" s="9">
        <f t="shared" ref="K14" si="19">C14</f>
        <v>5</v>
      </c>
      <c r="L14" s="9">
        <f t="shared" ref="L14" si="20">D14</f>
        <v>62</v>
      </c>
      <c r="M14" s="8">
        <f t="shared" ref="M14" si="21">SUM(K14:L14)</f>
        <v>67</v>
      </c>
      <c r="N14" s="10">
        <f>M14/$M$60</f>
        <v>1.4616055846422338E-2</v>
      </c>
    </row>
    <row r="15" spans="1:14">
      <c r="A15" s="7" t="s">
        <v>50</v>
      </c>
      <c r="B15" s="8"/>
      <c r="C15" s="9">
        <v>3</v>
      </c>
      <c r="D15" s="9">
        <v>61</v>
      </c>
      <c r="E15" s="8"/>
      <c r="F15" s="8"/>
      <c r="G15" s="8"/>
      <c r="H15" s="8">
        <f t="shared" ref="H15" si="22">SUM(B15:G15)</f>
        <v>64</v>
      </c>
      <c r="I15" s="10">
        <f>H15/$H$60</f>
        <v>1.2924071082390954E-2</v>
      </c>
      <c r="K15" s="9">
        <f t="shared" ref="K15" si="23">C15</f>
        <v>3</v>
      </c>
      <c r="L15" s="9">
        <f t="shared" ref="L15" si="24">D15</f>
        <v>61</v>
      </c>
      <c r="M15" s="8">
        <f t="shared" ref="M15" si="25">SUM(K15:L15)</f>
        <v>64</v>
      </c>
      <c r="N15" s="10">
        <f>M15/$M$60</f>
        <v>1.3961605584642234E-2</v>
      </c>
    </row>
    <row r="16" spans="1:14">
      <c r="A16" s="7" t="s">
        <v>102</v>
      </c>
      <c r="B16" s="8"/>
      <c r="C16" s="9">
        <v>9</v>
      </c>
      <c r="D16" s="9">
        <v>42</v>
      </c>
      <c r="E16" s="8">
        <v>2</v>
      </c>
      <c r="F16" s="8">
        <v>5</v>
      </c>
      <c r="G16" s="8"/>
      <c r="H16" s="8">
        <f t="shared" ref="H16:H18" si="26">SUM(B16:G16)</f>
        <v>58</v>
      </c>
      <c r="I16" s="10">
        <f>H16/$H$60</f>
        <v>1.1712439418416801E-2</v>
      </c>
      <c r="K16" s="9">
        <f t="shared" ref="K16:K18" si="27">C16</f>
        <v>9</v>
      </c>
      <c r="L16" s="9">
        <f t="shared" ref="L16:L18" si="28">D16</f>
        <v>42</v>
      </c>
      <c r="M16" s="8">
        <f t="shared" ref="M16:M18" si="29">SUM(K16:L16)</f>
        <v>51</v>
      </c>
      <c r="N16" s="10">
        <f>M16/$M$60</f>
        <v>1.112565445026178E-2</v>
      </c>
    </row>
    <row r="17" spans="1:14">
      <c r="A17" s="7" t="s">
        <v>51</v>
      </c>
      <c r="B17" s="8"/>
      <c r="C17" s="9">
        <v>1</v>
      </c>
      <c r="D17" s="9">
        <v>42</v>
      </c>
      <c r="E17" s="8"/>
      <c r="F17" s="8"/>
      <c r="G17" s="8"/>
      <c r="H17" s="8">
        <f t="shared" ref="H17" si="30">SUM(B17:G17)</f>
        <v>43</v>
      </c>
      <c r="I17" s="10">
        <f>H17/$H$60</f>
        <v>8.6833602584814214E-3</v>
      </c>
      <c r="K17" s="9">
        <f t="shared" ref="K17" si="31">C17</f>
        <v>1</v>
      </c>
      <c r="L17" s="9">
        <f t="shared" ref="L17" si="32">D17</f>
        <v>42</v>
      </c>
      <c r="M17" s="8">
        <f t="shared" ref="M17" si="33">SUM(K17:L17)</f>
        <v>43</v>
      </c>
      <c r="N17" s="10">
        <f>M17/$M$60</f>
        <v>9.3804537521815015E-3</v>
      </c>
    </row>
    <row r="18" spans="1:14">
      <c r="A18" s="7" t="s">
        <v>107</v>
      </c>
      <c r="B18" s="8"/>
      <c r="C18" s="9">
        <v>8</v>
      </c>
      <c r="D18" s="9">
        <v>25</v>
      </c>
      <c r="E18" s="8">
        <v>1</v>
      </c>
      <c r="F18" s="8">
        <v>3</v>
      </c>
      <c r="G18" s="8"/>
      <c r="H18" s="8">
        <f t="shared" si="26"/>
        <v>37</v>
      </c>
      <c r="I18" s="10">
        <f>H18/$H$60</f>
        <v>7.4717285945072702E-3</v>
      </c>
      <c r="K18" s="9">
        <f t="shared" si="27"/>
        <v>8</v>
      </c>
      <c r="L18" s="9">
        <f t="shared" si="28"/>
        <v>25</v>
      </c>
      <c r="M18" s="8">
        <f t="shared" si="29"/>
        <v>33</v>
      </c>
      <c r="N18" s="10">
        <f>M18/$M$60</f>
        <v>7.1989528795811516E-3</v>
      </c>
    </row>
    <row r="19" spans="1:14">
      <c r="A19" s="7" t="s">
        <v>105</v>
      </c>
      <c r="B19" s="8"/>
      <c r="C19" s="9">
        <v>4</v>
      </c>
      <c r="D19" s="9">
        <v>28</v>
      </c>
      <c r="E19" s="8">
        <v>1</v>
      </c>
      <c r="F19" s="8">
        <v>1</v>
      </c>
      <c r="G19" s="8"/>
      <c r="H19" s="8">
        <f t="shared" ref="H19" si="34">SUM(B19:G19)</f>
        <v>34</v>
      </c>
      <c r="I19" s="10">
        <f>H19/$H$60</f>
        <v>6.8659127625201937E-3</v>
      </c>
      <c r="K19" s="9">
        <f t="shared" ref="K19" si="35">C19</f>
        <v>4</v>
      </c>
      <c r="L19" s="9">
        <f t="shared" ref="L19" si="36">D19</f>
        <v>28</v>
      </c>
      <c r="M19" s="8">
        <f t="shared" ref="M19" si="37">SUM(K19:L19)</f>
        <v>32</v>
      </c>
      <c r="N19" s="10">
        <f>M19/$M$60</f>
        <v>6.9808027923211171E-3</v>
      </c>
    </row>
    <row r="20" spans="1:14">
      <c r="A20" s="7" t="s">
        <v>110</v>
      </c>
      <c r="B20" s="8"/>
      <c r="C20" s="9">
        <v>3</v>
      </c>
      <c r="D20" s="9">
        <v>21</v>
      </c>
      <c r="E20" s="8">
        <v>1</v>
      </c>
      <c r="F20" s="8">
        <v>4</v>
      </c>
      <c r="G20" s="8"/>
      <c r="H20" s="8">
        <f t="shared" ref="H20:H23" si="38">SUM(B20:G20)</f>
        <v>29</v>
      </c>
      <c r="I20" s="10">
        <f>H20/$H$60</f>
        <v>5.8562197092084005E-3</v>
      </c>
      <c r="K20" s="9">
        <f t="shared" ref="K20:K23" si="39">C20</f>
        <v>3</v>
      </c>
      <c r="L20" s="9">
        <f t="shared" ref="L20:L23" si="40">D20</f>
        <v>21</v>
      </c>
      <c r="M20" s="8">
        <f t="shared" ref="M20:M23" si="41">SUM(K20:L20)</f>
        <v>24</v>
      </c>
      <c r="N20" s="10">
        <f>M20/$M$60</f>
        <v>5.235602094240838E-3</v>
      </c>
    </row>
    <row r="21" spans="1:14">
      <c r="A21" s="7" t="s">
        <v>106</v>
      </c>
      <c r="B21" s="8"/>
      <c r="C21" s="9">
        <v>1</v>
      </c>
      <c r="D21" s="9">
        <v>26</v>
      </c>
      <c r="E21" s="8"/>
      <c r="F21" s="8">
        <v>1</v>
      </c>
      <c r="G21" s="8"/>
      <c r="H21" s="8">
        <f t="shared" ref="H21" si="42">SUM(B21:G21)</f>
        <v>28</v>
      </c>
      <c r="I21" s="10">
        <f>H21/$H$60</f>
        <v>5.6542810985460417E-3</v>
      </c>
      <c r="K21" s="9">
        <f t="shared" ref="K21" si="43">C21</f>
        <v>1</v>
      </c>
      <c r="L21" s="9">
        <f t="shared" ref="L21" si="44">D21</f>
        <v>26</v>
      </c>
      <c r="M21" s="8">
        <f t="shared" ref="M21" si="45">SUM(K21:L21)</f>
        <v>27</v>
      </c>
      <c r="N21" s="10">
        <f>M21/$M$60</f>
        <v>5.8900523560209425E-3</v>
      </c>
    </row>
    <row r="22" spans="1:14">
      <c r="A22" s="7" t="s">
        <v>113</v>
      </c>
      <c r="B22" s="8"/>
      <c r="C22" s="9">
        <v>1</v>
      </c>
      <c r="D22" s="9">
        <v>19</v>
      </c>
      <c r="E22" s="8"/>
      <c r="F22" s="8"/>
      <c r="G22" s="8"/>
      <c r="H22" s="8">
        <f t="shared" ref="H22" si="46">SUM(B22:G22)</f>
        <v>20</v>
      </c>
      <c r="I22" s="10">
        <f>H22/$H$60</f>
        <v>4.0387722132471729E-3</v>
      </c>
      <c r="K22" s="9">
        <f t="shared" ref="K22" si="47">C22</f>
        <v>1</v>
      </c>
      <c r="L22" s="9">
        <f t="shared" ref="L22" si="48">D22</f>
        <v>19</v>
      </c>
      <c r="M22" s="8">
        <f t="shared" ref="M22" si="49">SUM(K22:L22)</f>
        <v>20</v>
      </c>
      <c r="N22" s="10">
        <f>M22/$M$60</f>
        <v>4.3630017452006981E-3</v>
      </c>
    </row>
    <row r="23" spans="1:14">
      <c r="A23" s="7" t="s">
        <v>109</v>
      </c>
      <c r="B23" s="8"/>
      <c r="C23" s="9">
        <v>3</v>
      </c>
      <c r="D23" s="9">
        <v>17</v>
      </c>
      <c r="E23" s="8"/>
      <c r="F23" s="8"/>
      <c r="G23" s="8"/>
      <c r="H23" s="8">
        <f t="shared" si="38"/>
        <v>20</v>
      </c>
      <c r="I23" s="10">
        <f>H23/$H$60</f>
        <v>4.0387722132471729E-3</v>
      </c>
      <c r="K23" s="9">
        <f t="shared" si="39"/>
        <v>3</v>
      </c>
      <c r="L23" s="9">
        <f t="shared" si="40"/>
        <v>17</v>
      </c>
      <c r="M23" s="8">
        <f t="shared" si="41"/>
        <v>20</v>
      </c>
      <c r="N23" s="10">
        <f>M23/$M$60</f>
        <v>4.3630017452006981E-3</v>
      </c>
    </row>
    <row r="24" spans="1:14">
      <c r="A24" s="7" t="s">
        <v>108</v>
      </c>
      <c r="B24" s="8">
        <v>1</v>
      </c>
      <c r="C24" s="9">
        <v>1</v>
      </c>
      <c r="D24" s="9">
        <v>16</v>
      </c>
      <c r="E24" s="8"/>
      <c r="F24" s="8"/>
      <c r="G24" s="8"/>
      <c r="H24" s="8">
        <f t="shared" ref="H24:H28" si="50">SUM(B24:G24)</f>
        <v>18</v>
      </c>
      <c r="I24" s="10">
        <f>H24/$H$60</f>
        <v>3.6348949919224557E-3</v>
      </c>
      <c r="K24" s="9">
        <f t="shared" ref="K24:K28" si="51">C24</f>
        <v>1</v>
      </c>
      <c r="L24" s="9">
        <f t="shared" ref="L24:L28" si="52">D24</f>
        <v>16</v>
      </c>
      <c r="M24" s="8">
        <f t="shared" ref="M24:M28" si="53">SUM(K24:L24)</f>
        <v>17</v>
      </c>
      <c r="N24" s="10">
        <f>M24/$M$60</f>
        <v>3.7085514834205935E-3</v>
      </c>
    </row>
    <row r="25" spans="1:14">
      <c r="A25" s="7" t="s">
        <v>111</v>
      </c>
      <c r="B25" s="8"/>
      <c r="C25" s="9">
        <v>1</v>
      </c>
      <c r="D25" s="9">
        <v>16</v>
      </c>
      <c r="E25" s="8"/>
      <c r="F25" s="8"/>
      <c r="G25" s="8"/>
      <c r="H25" s="8">
        <f t="shared" ref="H25:H26" si="54">SUM(B25:G25)</f>
        <v>17</v>
      </c>
      <c r="I25" s="10">
        <f>H25/$H$60</f>
        <v>3.4329563812600969E-3</v>
      </c>
      <c r="K25" s="9">
        <f t="shared" ref="K25:K26" si="55">C25</f>
        <v>1</v>
      </c>
      <c r="L25" s="9">
        <f t="shared" ref="L25:L26" si="56">D25</f>
        <v>16</v>
      </c>
      <c r="M25" s="8">
        <f t="shared" ref="M25:M26" si="57">SUM(K25:L25)</f>
        <v>17</v>
      </c>
      <c r="N25" s="10">
        <f>M25/$M$60</f>
        <v>3.7085514834205935E-3</v>
      </c>
    </row>
    <row r="26" spans="1:14">
      <c r="A26" s="7" t="s">
        <v>112</v>
      </c>
      <c r="B26" s="8"/>
      <c r="C26" s="9"/>
      <c r="D26" s="9">
        <v>16</v>
      </c>
      <c r="E26" s="8"/>
      <c r="F26" s="8"/>
      <c r="G26" s="8"/>
      <c r="H26" s="8">
        <f t="shared" si="54"/>
        <v>16</v>
      </c>
      <c r="I26" s="10">
        <f>H26/$H$60</f>
        <v>3.2310177705977385E-3</v>
      </c>
      <c r="K26" s="9">
        <f t="shared" si="55"/>
        <v>0</v>
      </c>
      <c r="L26" s="9">
        <f t="shared" si="56"/>
        <v>16</v>
      </c>
      <c r="M26" s="8">
        <f t="shared" si="57"/>
        <v>16</v>
      </c>
      <c r="N26" s="10">
        <f>M26/$M$60</f>
        <v>3.4904013961605585E-3</v>
      </c>
    </row>
    <row r="27" spans="1:14">
      <c r="A27" s="7" t="s">
        <v>114</v>
      </c>
      <c r="B27" s="8"/>
      <c r="C27" s="9">
        <v>2</v>
      </c>
      <c r="D27" s="9">
        <v>12</v>
      </c>
      <c r="E27" s="8"/>
      <c r="F27" s="8"/>
      <c r="G27" s="8"/>
      <c r="H27" s="8">
        <f t="shared" si="50"/>
        <v>14</v>
      </c>
      <c r="I27" s="10">
        <f>H27/$H$60</f>
        <v>2.8271405492730209E-3</v>
      </c>
      <c r="K27" s="9">
        <f t="shared" si="51"/>
        <v>2</v>
      </c>
      <c r="L27" s="9">
        <f t="shared" si="52"/>
        <v>12</v>
      </c>
      <c r="M27" s="8">
        <f t="shared" si="53"/>
        <v>14</v>
      </c>
      <c r="N27" s="10">
        <f>M27/$M$60</f>
        <v>3.0541012216404886E-3</v>
      </c>
    </row>
    <row r="28" spans="1:14">
      <c r="A28" s="7" t="s">
        <v>116</v>
      </c>
      <c r="B28" s="8">
        <v>1</v>
      </c>
      <c r="C28" s="9">
        <v>1</v>
      </c>
      <c r="D28" s="9">
        <v>11</v>
      </c>
      <c r="E28" s="8"/>
      <c r="F28" s="8"/>
      <c r="G28" s="8"/>
      <c r="H28" s="8">
        <f t="shared" si="50"/>
        <v>13</v>
      </c>
      <c r="I28" s="10">
        <f>H28/$H$60</f>
        <v>2.6252019386106625E-3</v>
      </c>
      <c r="K28" s="9">
        <f t="shared" si="51"/>
        <v>1</v>
      </c>
      <c r="L28" s="9">
        <f t="shared" si="52"/>
        <v>11</v>
      </c>
      <c r="M28" s="8">
        <f t="shared" si="53"/>
        <v>12</v>
      </c>
      <c r="N28" s="10">
        <f>M28/$M$60</f>
        <v>2.617801047120419E-3</v>
      </c>
    </row>
    <row r="29" spans="1:14">
      <c r="A29" s="7" t="s">
        <v>117</v>
      </c>
      <c r="B29" s="8"/>
      <c r="C29" s="9"/>
      <c r="D29" s="9">
        <v>12</v>
      </c>
      <c r="E29" s="8"/>
      <c r="F29" s="8"/>
      <c r="G29" s="8"/>
      <c r="H29" s="8">
        <f t="shared" ref="H29" si="58">SUM(B29:G29)</f>
        <v>12</v>
      </c>
      <c r="I29" s="10">
        <f>H29/$H$60</f>
        <v>2.4232633279483036E-3</v>
      </c>
      <c r="K29" s="9">
        <f t="shared" ref="K29" si="59">C29</f>
        <v>0</v>
      </c>
      <c r="L29" s="9">
        <f t="shared" ref="L29" si="60">D29</f>
        <v>12</v>
      </c>
      <c r="M29" s="8">
        <f t="shared" ref="M29" si="61">SUM(K29:L29)</f>
        <v>12</v>
      </c>
      <c r="N29" s="10">
        <f>M29/$M$60</f>
        <v>2.617801047120419E-3</v>
      </c>
    </row>
    <row r="30" spans="1:14">
      <c r="A30" s="7" t="s">
        <v>115</v>
      </c>
      <c r="B30" s="8"/>
      <c r="C30" s="9">
        <v>4</v>
      </c>
      <c r="D30" s="9">
        <v>4</v>
      </c>
      <c r="E30" s="8">
        <v>1</v>
      </c>
      <c r="F30" s="8">
        <v>2</v>
      </c>
      <c r="G30" s="8"/>
      <c r="H30" s="8">
        <f t="shared" ref="H30:H31" si="62">SUM(B30:G30)</f>
        <v>11</v>
      </c>
      <c r="I30" s="10">
        <f>H30/$H$60</f>
        <v>2.2213247172859453E-3</v>
      </c>
      <c r="K30" s="9">
        <f t="shared" ref="K30:K31" si="63">C30</f>
        <v>4</v>
      </c>
      <c r="L30" s="9">
        <f t="shared" ref="L30:L31" si="64">D30</f>
        <v>4</v>
      </c>
      <c r="M30" s="8">
        <f t="shared" ref="M30:M31" si="65">SUM(K30:L30)</f>
        <v>8</v>
      </c>
      <c r="N30" s="10">
        <f>M30/$M$60</f>
        <v>1.7452006980802793E-3</v>
      </c>
    </row>
    <row r="31" spans="1:14">
      <c r="A31" s="7" t="s">
        <v>135</v>
      </c>
      <c r="B31" s="8">
        <v>1</v>
      </c>
      <c r="C31" s="9">
        <v>3</v>
      </c>
      <c r="D31" s="9">
        <v>4</v>
      </c>
      <c r="E31" s="8">
        <v>2</v>
      </c>
      <c r="F31" s="8"/>
      <c r="G31" s="8"/>
      <c r="H31" s="8">
        <f t="shared" si="62"/>
        <v>10</v>
      </c>
      <c r="I31" s="10">
        <f>H31/$H$60</f>
        <v>2.0193861066235864E-3</v>
      </c>
      <c r="K31" s="9">
        <f t="shared" si="63"/>
        <v>3</v>
      </c>
      <c r="L31" s="9">
        <f t="shared" si="64"/>
        <v>4</v>
      </c>
      <c r="M31" s="8">
        <f t="shared" si="65"/>
        <v>7</v>
      </c>
      <c r="N31" s="10">
        <f>M31/$M$60</f>
        <v>1.5270506108202443E-3</v>
      </c>
    </row>
    <row r="32" spans="1:14">
      <c r="A32" s="7" t="s">
        <v>121</v>
      </c>
      <c r="B32" s="8">
        <v>3</v>
      </c>
      <c r="C32" s="9"/>
      <c r="D32" s="9">
        <v>5</v>
      </c>
      <c r="E32" s="8"/>
      <c r="F32" s="8">
        <v>2</v>
      </c>
      <c r="G32" s="8"/>
      <c r="H32" s="8">
        <f t="shared" ref="H32:H33" si="66">SUM(B32:G32)</f>
        <v>10</v>
      </c>
      <c r="I32" s="10">
        <f>H32/$H$60</f>
        <v>2.0193861066235864E-3</v>
      </c>
      <c r="K32" s="9">
        <f t="shared" ref="K32:K33" si="67">C32</f>
        <v>0</v>
      </c>
      <c r="L32" s="9">
        <f t="shared" ref="L32:L33" si="68">D32</f>
        <v>5</v>
      </c>
      <c r="M32" s="8">
        <f t="shared" ref="M32:M33" si="69">SUM(K32:L32)</f>
        <v>5</v>
      </c>
      <c r="N32" s="10">
        <f>M32/$M$60</f>
        <v>1.0907504363001745E-3</v>
      </c>
    </row>
    <row r="33" spans="1:14">
      <c r="A33" s="7" t="s">
        <v>120</v>
      </c>
      <c r="B33" s="8"/>
      <c r="C33" s="9">
        <v>1</v>
      </c>
      <c r="D33" s="9">
        <v>4</v>
      </c>
      <c r="E33" s="8">
        <v>2</v>
      </c>
      <c r="F33" s="8">
        <v>1</v>
      </c>
      <c r="G33" s="8"/>
      <c r="H33" s="8">
        <f t="shared" si="66"/>
        <v>8</v>
      </c>
      <c r="I33" s="10">
        <f>H33/$H$60</f>
        <v>1.6155088852988692E-3</v>
      </c>
      <c r="K33" s="9">
        <f t="shared" si="67"/>
        <v>1</v>
      </c>
      <c r="L33" s="9">
        <f t="shared" si="68"/>
        <v>4</v>
      </c>
      <c r="M33" s="8">
        <f t="shared" si="69"/>
        <v>5</v>
      </c>
      <c r="N33" s="10">
        <f>M33/$M$60</f>
        <v>1.0907504363001745E-3</v>
      </c>
    </row>
    <row r="34" spans="1:14">
      <c r="A34" s="7" t="s">
        <v>118</v>
      </c>
      <c r="B34" s="8"/>
      <c r="C34" s="9">
        <v>2</v>
      </c>
      <c r="D34" s="9">
        <v>6</v>
      </c>
      <c r="E34" s="8"/>
      <c r="F34" s="8"/>
      <c r="G34" s="8"/>
      <c r="H34" s="8">
        <f t="shared" ref="H34:H35" si="70">SUM(B34:G34)</f>
        <v>8</v>
      </c>
      <c r="I34" s="10">
        <f>H34/$H$60</f>
        <v>1.6155088852988692E-3</v>
      </c>
      <c r="K34" s="9">
        <f t="shared" ref="K34:K35" si="71">C34</f>
        <v>2</v>
      </c>
      <c r="L34" s="9">
        <f t="shared" ref="L34:L35" si="72">D34</f>
        <v>6</v>
      </c>
      <c r="M34" s="8">
        <f t="shared" ref="M34:M35" si="73">SUM(K34:L34)</f>
        <v>8</v>
      </c>
      <c r="N34" s="10">
        <f>M34/$M$60</f>
        <v>1.7452006980802793E-3</v>
      </c>
    </row>
    <row r="35" spans="1:14">
      <c r="A35" s="7" t="s">
        <v>124</v>
      </c>
      <c r="B35" s="8"/>
      <c r="C35" s="9"/>
      <c r="D35" s="9">
        <v>7</v>
      </c>
      <c r="E35" s="8"/>
      <c r="F35" s="8"/>
      <c r="G35" s="8"/>
      <c r="H35" s="8">
        <f t="shared" si="70"/>
        <v>7</v>
      </c>
      <c r="I35" s="10">
        <f>H35/$H$60</f>
        <v>1.4135702746365104E-3</v>
      </c>
      <c r="K35" s="9">
        <f t="shared" si="71"/>
        <v>0</v>
      </c>
      <c r="L35" s="9">
        <f t="shared" si="72"/>
        <v>7</v>
      </c>
      <c r="M35" s="8">
        <f t="shared" si="73"/>
        <v>7</v>
      </c>
      <c r="N35" s="10">
        <f>M35/$M$60</f>
        <v>1.5270506108202443E-3</v>
      </c>
    </row>
    <row r="36" spans="1:14">
      <c r="A36" s="7" t="s">
        <v>123</v>
      </c>
      <c r="B36" s="8"/>
      <c r="C36" s="9"/>
      <c r="D36" s="9">
        <v>5</v>
      </c>
      <c r="E36" s="8"/>
      <c r="F36" s="8"/>
      <c r="G36" s="8"/>
      <c r="H36" s="8">
        <f t="shared" ref="H36" si="74">SUM(B36:G36)</f>
        <v>5</v>
      </c>
      <c r="I36" s="10">
        <f>H36/$H$60</f>
        <v>1.0096930533117932E-3</v>
      </c>
      <c r="K36" s="9">
        <f t="shared" ref="K36" si="75">C36</f>
        <v>0</v>
      </c>
      <c r="L36" s="9">
        <f t="shared" ref="L36" si="76">D36</f>
        <v>5</v>
      </c>
      <c r="M36" s="8">
        <f t="shared" ref="M36" si="77">SUM(K36:L36)</f>
        <v>5</v>
      </c>
      <c r="N36" s="10">
        <f>M36/$M$60</f>
        <v>1.0907504363001745E-3</v>
      </c>
    </row>
    <row r="37" spans="1:14">
      <c r="A37" s="7" t="s">
        <v>125</v>
      </c>
      <c r="B37" s="8"/>
      <c r="C37" s="9"/>
      <c r="D37" s="9">
        <v>4</v>
      </c>
      <c r="E37" s="8"/>
      <c r="F37" s="8">
        <v>1</v>
      </c>
      <c r="G37" s="8"/>
      <c r="H37" s="8">
        <f t="shared" si="0"/>
        <v>5</v>
      </c>
      <c r="I37" s="10">
        <f>H37/$H$60</f>
        <v>1.0096930533117932E-3</v>
      </c>
      <c r="K37" s="9">
        <f t="shared" si="3"/>
        <v>0</v>
      </c>
      <c r="L37" s="9">
        <f t="shared" si="4"/>
        <v>4</v>
      </c>
      <c r="M37" s="8">
        <f t="shared" si="5"/>
        <v>4</v>
      </c>
      <c r="N37" s="10">
        <f>M37/$M$60</f>
        <v>8.7260034904013963E-4</v>
      </c>
    </row>
    <row r="38" spans="1:14">
      <c r="A38" s="7" t="s">
        <v>126</v>
      </c>
      <c r="B38" s="8"/>
      <c r="C38" s="9">
        <v>1</v>
      </c>
      <c r="D38" s="9">
        <v>2</v>
      </c>
      <c r="E38" s="8">
        <v>2</v>
      </c>
      <c r="F38" s="8"/>
      <c r="G38" s="8"/>
      <c r="H38" s="8">
        <f t="shared" si="0"/>
        <v>5</v>
      </c>
      <c r="I38" s="10">
        <f>H38/$H$60</f>
        <v>1.0096930533117932E-3</v>
      </c>
      <c r="K38" s="9">
        <f t="shared" si="3"/>
        <v>1</v>
      </c>
      <c r="L38" s="9">
        <f t="shared" si="4"/>
        <v>2</v>
      </c>
      <c r="M38" s="8">
        <f t="shared" si="5"/>
        <v>3</v>
      </c>
      <c r="N38" s="10">
        <f>M38/$M$60</f>
        <v>6.5445026178010475E-4</v>
      </c>
    </row>
    <row r="39" spans="1:14">
      <c r="A39" s="7" t="s">
        <v>122</v>
      </c>
      <c r="B39" s="8"/>
      <c r="C39" s="9"/>
      <c r="D39" s="9">
        <v>5</v>
      </c>
      <c r="E39" s="8"/>
      <c r="F39" s="8"/>
      <c r="G39" s="8"/>
      <c r="H39" s="8">
        <f t="shared" ref="H39" si="78">SUM(B39:G39)</f>
        <v>5</v>
      </c>
      <c r="I39" s="10">
        <f>H39/$H$60</f>
        <v>1.0096930533117932E-3</v>
      </c>
      <c r="K39" s="9">
        <f t="shared" ref="K39" si="79">C39</f>
        <v>0</v>
      </c>
      <c r="L39" s="9">
        <f t="shared" ref="L39" si="80">D39</f>
        <v>5</v>
      </c>
      <c r="M39" s="8">
        <f t="shared" ref="M39" si="81">SUM(K39:L39)</f>
        <v>5</v>
      </c>
      <c r="N39" s="10">
        <f>M39/$M$60</f>
        <v>1.0907504363001745E-3</v>
      </c>
    </row>
    <row r="40" spans="1:14">
      <c r="A40" s="7" t="s">
        <v>119</v>
      </c>
      <c r="B40" s="8"/>
      <c r="C40" s="9"/>
      <c r="D40" s="9">
        <v>4</v>
      </c>
      <c r="E40" s="8"/>
      <c r="F40" s="8"/>
      <c r="G40" s="8"/>
      <c r="H40" s="8">
        <f t="shared" ref="H40:H41" si="82">SUM(B40:G40)</f>
        <v>4</v>
      </c>
      <c r="I40" s="10">
        <f>H40/$H$60</f>
        <v>8.0775444264943462E-4</v>
      </c>
      <c r="K40" s="9">
        <f t="shared" ref="K40:K41" si="83">C40</f>
        <v>0</v>
      </c>
      <c r="L40" s="9">
        <f t="shared" ref="L40:L41" si="84">D40</f>
        <v>4</v>
      </c>
      <c r="M40" s="8">
        <f t="shared" ref="M40:M41" si="85">SUM(K40:L40)</f>
        <v>4</v>
      </c>
      <c r="N40" s="10">
        <f>M40/$M$60</f>
        <v>8.7260034904013963E-4</v>
      </c>
    </row>
    <row r="41" spans="1:14">
      <c r="A41" s="7" t="s">
        <v>141</v>
      </c>
      <c r="B41" s="8"/>
      <c r="C41" s="9">
        <v>1</v>
      </c>
      <c r="D41" s="9">
        <v>2</v>
      </c>
      <c r="E41" s="8"/>
      <c r="F41" s="8">
        <v>1</v>
      </c>
      <c r="G41" s="8"/>
      <c r="H41" s="8">
        <f t="shared" si="82"/>
        <v>4</v>
      </c>
      <c r="I41" s="10">
        <f t="shared" ref="I41:I59" si="86">H41/$H$60</f>
        <v>8.0775444264943462E-4</v>
      </c>
      <c r="K41" s="9">
        <f t="shared" si="83"/>
        <v>1</v>
      </c>
      <c r="L41" s="9">
        <f t="shared" si="84"/>
        <v>2</v>
      </c>
      <c r="M41" s="8">
        <f t="shared" si="85"/>
        <v>3</v>
      </c>
      <c r="N41" s="10">
        <f t="shared" ref="N41:N59" si="87">M41/$M$60</f>
        <v>6.5445026178010475E-4</v>
      </c>
    </row>
    <row r="42" spans="1:14">
      <c r="A42" s="7" t="s">
        <v>127</v>
      </c>
      <c r="B42" s="8"/>
      <c r="C42" s="9"/>
      <c r="D42" s="9"/>
      <c r="E42" s="8">
        <v>3</v>
      </c>
      <c r="F42" s="8"/>
      <c r="G42" s="8"/>
      <c r="H42" s="8">
        <f t="shared" ref="H42:H53" si="88">SUM(B42:G42)</f>
        <v>3</v>
      </c>
      <c r="I42" s="10">
        <f t="shared" si="86"/>
        <v>6.0581583198707591E-4</v>
      </c>
      <c r="K42" s="9">
        <f t="shared" ref="K42:K53" si="89">C42</f>
        <v>0</v>
      </c>
      <c r="L42" s="9">
        <f t="shared" ref="L42:L53" si="90">D42</f>
        <v>0</v>
      </c>
      <c r="M42" s="8">
        <f t="shared" ref="M42:M53" si="91">SUM(K42:L42)</f>
        <v>0</v>
      </c>
      <c r="N42" s="10">
        <f t="shared" si="87"/>
        <v>0</v>
      </c>
    </row>
    <row r="43" spans="1:14">
      <c r="A43" s="7" t="s">
        <v>129</v>
      </c>
      <c r="B43" s="8"/>
      <c r="C43" s="9">
        <v>1</v>
      </c>
      <c r="D43" s="9">
        <v>2</v>
      </c>
      <c r="E43" s="8"/>
      <c r="F43" s="8"/>
      <c r="G43" s="8"/>
      <c r="H43" s="8">
        <f t="shared" ref="H43:H51" si="92">SUM(B43:G43)</f>
        <v>3</v>
      </c>
      <c r="I43" s="10">
        <f t="shared" si="86"/>
        <v>6.0581583198707591E-4</v>
      </c>
      <c r="K43" s="9">
        <f t="shared" ref="K43:K51" si="93">C43</f>
        <v>1</v>
      </c>
      <c r="L43" s="9">
        <f t="shared" ref="L43:L51" si="94">D43</f>
        <v>2</v>
      </c>
      <c r="M43" s="8">
        <f t="shared" ref="M43:M51" si="95">SUM(K43:L43)</f>
        <v>3</v>
      </c>
      <c r="N43" s="10">
        <f t="shared" si="87"/>
        <v>6.5445026178010475E-4</v>
      </c>
    </row>
    <row r="44" spans="1:14">
      <c r="A44" s="7" t="s">
        <v>138</v>
      </c>
      <c r="B44" s="8"/>
      <c r="C44" s="9">
        <v>1</v>
      </c>
      <c r="D44" s="9">
        <v>1</v>
      </c>
      <c r="E44" s="8"/>
      <c r="F44" s="8">
        <v>1</v>
      </c>
      <c r="G44" s="8"/>
      <c r="H44" s="8">
        <f t="shared" si="92"/>
        <v>3</v>
      </c>
      <c r="I44" s="10">
        <f t="shared" si="86"/>
        <v>6.0581583198707591E-4</v>
      </c>
      <c r="K44" s="9">
        <f t="shared" si="93"/>
        <v>1</v>
      </c>
      <c r="L44" s="9">
        <f t="shared" si="94"/>
        <v>1</v>
      </c>
      <c r="M44" s="8">
        <f t="shared" si="95"/>
        <v>2</v>
      </c>
      <c r="N44" s="10">
        <f t="shared" si="87"/>
        <v>4.3630017452006982E-4</v>
      </c>
    </row>
    <row r="45" spans="1:14">
      <c r="A45" s="7" t="s">
        <v>128</v>
      </c>
      <c r="B45" s="8"/>
      <c r="C45" s="9">
        <v>1</v>
      </c>
      <c r="D45" s="9">
        <v>1</v>
      </c>
      <c r="E45" s="8"/>
      <c r="F45" s="8"/>
      <c r="G45" s="8"/>
      <c r="H45" s="8">
        <f t="shared" si="92"/>
        <v>2</v>
      </c>
      <c r="I45" s="10">
        <f t="shared" si="86"/>
        <v>4.0387722132471731E-4</v>
      </c>
      <c r="K45" s="9">
        <f t="shared" si="93"/>
        <v>1</v>
      </c>
      <c r="L45" s="9">
        <f t="shared" si="94"/>
        <v>1</v>
      </c>
      <c r="M45" s="8">
        <f t="shared" si="95"/>
        <v>2</v>
      </c>
      <c r="N45" s="10">
        <f t="shared" si="87"/>
        <v>4.3630017452006982E-4</v>
      </c>
    </row>
    <row r="46" spans="1:14">
      <c r="A46" s="7" t="s">
        <v>131</v>
      </c>
      <c r="B46" s="8"/>
      <c r="C46" s="9"/>
      <c r="D46" s="9">
        <v>2</v>
      </c>
      <c r="E46" s="8"/>
      <c r="F46" s="8"/>
      <c r="G46" s="8"/>
      <c r="H46" s="8">
        <f t="shared" si="92"/>
        <v>2</v>
      </c>
      <c r="I46" s="10">
        <f t="shared" si="86"/>
        <v>4.0387722132471731E-4</v>
      </c>
      <c r="K46" s="9">
        <f t="shared" si="93"/>
        <v>0</v>
      </c>
      <c r="L46" s="9">
        <f t="shared" si="94"/>
        <v>2</v>
      </c>
      <c r="M46" s="8">
        <f t="shared" si="95"/>
        <v>2</v>
      </c>
      <c r="N46" s="10">
        <f t="shared" si="87"/>
        <v>4.3630017452006982E-4</v>
      </c>
    </row>
    <row r="47" spans="1:14">
      <c r="A47" s="7" t="s">
        <v>155</v>
      </c>
      <c r="B47" s="8">
        <v>2</v>
      </c>
      <c r="C47" s="9"/>
      <c r="D47" s="9"/>
      <c r="E47" s="8"/>
      <c r="F47" s="8"/>
      <c r="G47" s="8"/>
      <c r="H47" s="8">
        <f t="shared" si="92"/>
        <v>2</v>
      </c>
      <c r="I47" s="10">
        <f t="shared" si="86"/>
        <v>4.0387722132471731E-4</v>
      </c>
      <c r="K47" s="9">
        <f t="shared" si="93"/>
        <v>0</v>
      </c>
      <c r="L47" s="9">
        <f t="shared" si="94"/>
        <v>0</v>
      </c>
      <c r="M47" s="8">
        <f t="shared" si="95"/>
        <v>0</v>
      </c>
      <c r="N47" s="10">
        <f t="shared" si="87"/>
        <v>0</v>
      </c>
    </row>
    <row r="48" spans="1:14">
      <c r="A48" s="7" t="s">
        <v>137</v>
      </c>
      <c r="B48" s="8"/>
      <c r="C48" s="9"/>
      <c r="D48" s="9">
        <v>2</v>
      </c>
      <c r="E48" s="8"/>
      <c r="F48" s="8"/>
      <c r="G48" s="8"/>
      <c r="H48" s="8">
        <f t="shared" si="92"/>
        <v>2</v>
      </c>
      <c r="I48" s="10">
        <f t="shared" si="86"/>
        <v>4.0387722132471731E-4</v>
      </c>
      <c r="K48" s="9">
        <f t="shared" si="93"/>
        <v>0</v>
      </c>
      <c r="L48" s="9">
        <f t="shared" si="94"/>
        <v>2</v>
      </c>
      <c r="M48" s="8">
        <f t="shared" si="95"/>
        <v>2</v>
      </c>
      <c r="N48" s="10">
        <f t="shared" si="87"/>
        <v>4.3630017452006982E-4</v>
      </c>
    </row>
    <row r="49" spans="1:14">
      <c r="A49" s="7" t="s">
        <v>148</v>
      </c>
      <c r="B49" s="8"/>
      <c r="C49" s="9">
        <v>1</v>
      </c>
      <c r="D49" s="9"/>
      <c r="E49" s="8"/>
      <c r="F49" s="8">
        <v>1</v>
      </c>
      <c r="G49" s="8"/>
      <c r="H49" s="8">
        <f t="shared" si="92"/>
        <v>2</v>
      </c>
      <c r="I49" s="10">
        <f t="shared" si="86"/>
        <v>4.0387722132471731E-4</v>
      </c>
      <c r="K49" s="9">
        <f t="shared" si="93"/>
        <v>1</v>
      </c>
      <c r="L49" s="9">
        <f t="shared" si="94"/>
        <v>0</v>
      </c>
      <c r="M49" s="8">
        <f t="shared" si="95"/>
        <v>1</v>
      </c>
      <c r="N49" s="10">
        <f t="shared" si="87"/>
        <v>2.1815008726003491E-4</v>
      </c>
    </row>
    <row r="50" spans="1:14">
      <c r="A50" s="7" t="s">
        <v>136</v>
      </c>
      <c r="B50" s="8"/>
      <c r="C50" s="9"/>
      <c r="D50" s="9">
        <v>2</v>
      </c>
      <c r="E50" s="8"/>
      <c r="F50" s="8"/>
      <c r="G50" s="8"/>
      <c r="H50" s="8">
        <f t="shared" si="92"/>
        <v>2</v>
      </c>
      <c r="I50" s="10">
        <f t="shared" si="86"/>
        <v>4.0387722132471731E-4</v>
      </c>
      <c r="K50" s="9">
        <f t="shared" si="93"/>
        <v>0</v>
      </c>
      <c r="L50" s="9">
        <f t="shared" si="94"/>
        <v>2</v>
      </c>
      <c r="M50" s="8">
        <f t="shared" si="95"/>
        <v>2</v>
      </c>
      <c r="N50" s="10">
        <f t="shared" si="87"/>
        <v>4.3630017452006982E-4</v>
      </c>
    </row>
    <row r="51" spans="1:14">
      <c r="A51" s="7" t="s">
        <v>132</v>
      </c>
      <c r="B51" s="8"/>
      <c r="C51" s="9"/>
      <c r="D51" s="9">
        <v>2</v>
      </c>
      <c r="E51" s="8"/>
      <c r="F51" s="8"/>
      <c r="G51" s="8"/>
      <c r="H51" s="8">
        <f t="shared" si="92"/>
        <v>2</v>
      </c>
      <c r="I51" s="10">
        <f t="shared" si="86"/>
        <v>4.0387722132471731E-4</v>
      </c>
      <c r="K51" s="9">
        <f t="shared" si="93"/>
        <v>0</v>
      </c>
      <c r="L51" s="9">
        <f t="shared" si="94"/>
        <v>2</v>
      </c>
      <c r="M51" s="8">
        <f t="shared" si="95"/>
        <v>2</v>
      </c>
      <c r="N51" s="10">
        <f t="shared" si="87"/>
        <v>4.3630017452006982E-4</v>
      </c>
    </row>
    <row r="52" spans="1:14">
      <c r="A52" s="7" t="s">
        <v>134</v>
      </c>
      <c r="B52" s="8"/>
      <c r="C52" s="9"/>
      <c r="D52" s="9">
        <v>1</v>
      </c>
      <c r="E52" s="8"/>
      <c r="F52" s="8"/>
      <c r="G52" s="8"/>
      <c r="H52" s="8">
        <f t="shared" ref="H52" si="96">SUM(B52:G52)</f>
        <v>1</v>
      </c>
      <c r="I52" s="10">
        <f t="shared" si="86"/>
        <v>2.0193861066235866E-4</v>
      </c>
      <c r="K52" s="9">
        <f t="shared" ref="K52" si="97">C52</f>
        <v>0</v>
      </c>
      <c r="L52" s="9">
        <f t="shared" ref="L52" si="98">D52</f>
        <v>1</v>
      </c>
      <c r="M52" s="8">
        <f t="shared" ref="M52" si="99">SUM(K52:L52)</f>
        <v>1</v>
      </c>
      <c r="N52" s="10">
        <f t="shared" si="87"/>
        <v>2.1815008726003491E-4</v>
      </c>
    </row>
    <row r="53" spans="1:14">
      <c r="A53" s="7" t="s">
        <v>133</v>
      </c>
      <c r="B53" s="8"/>
      <c r="C53" s="9"/>
      <c r="D53" s="9">
        <v>1</v>
      </c>
      <c r="E53" s="8"/>
      <c r="F53" s="8"/>
      <c r="G53" s="8"/>
      <c r="H53" s="8">
        <f t="shared" si="88"/>
        <v>1</v>
      </c>
      <c r="I53" s="10">
        <f t="shared" si="86"/>
        <v>2.0193861066235866E-4</v>
      </c>
      <c r="K53" s="9">
        <f t="shared" si="89"/>
        <v>0</v>
      </c>
      <c r="L53" s="9">
        <f t="shared" si="90"/>
        <v>1</v>
      </c>
      <c r="M53" s="8">
        <f t="shared" si="91"/>
        <v>1</v>
      </c>
      <c r="N53" s="10">
        <f t="shared" si="87"/>
        <v>2.1815008726003491E-4</v>
      </c>
    </row>
    <row r="54" spans="1:14">
      <c r="A54" s="7" t="s">
        <v>149</v>
      </c>
      <c r="B54" s="8"/>
      <c r="C54" s="9"/>
      <c r="D54" s="9">
        <v>1</v>
      </c>
      <c r="E54" s="8"/>
      <c r="F54" s="8"/>
      <c r="G54" s="8"/>
      <c r="H54" s="8">
        <f t="shared" ref="H54" si="100">SUM(B54:G54)</f>
        <v>1</v>
      </c>
      <c r="I54" s="10">
        <f t="shared" si="86"/>
        <v>2.0193861066235866E-4</v>
      </c>
      <c r="K54" s="9">
        <f t="shared" ref="K54" si="101">C54</f>
        <v>0</v>
      </c>
      <c r="L54" s="9">
        <f t="shared" ref="L54" si="102">D54</f>
        <v>1</v>
      </c>
      <c r="M54" s="8">
        <f t="shared" ref="M54" si="103">SUM(K54:L54)</f>
        <v>1</v>
      </c>
      <c r="N54" s="10">
        <f t="shared" si="87"/>
        <v>2.1815008726003491E-4</v>
      </c>
    </row>
    <row r="55" spans="1:14">
      <c r="A55" s="7" t="s">
        <v>140</v>
      </c>
      <c r="B55" s="8"/>
      <c r="C55" s="9"/>
      <c r="D55" s="9">
        <v>1</v>
      </c>
      <c r="E55" s="8"/>
      <c r="F55" s="8"/>
      <c r="G55" s="8"/>
      <c r="H55" s="8">
        <f t="shared" ref="H55" si="104">SUM(B55:G55)</f>
        <v>1</v>
      </c>
      <c r="I55" s="10">
        <f t="shared" si="86"/>
        <v>2.0193861066235866E-4</v>
      </c>
      <c r="K55" s="9">
        <f t="shared" ref="K55" si="105">C55</f>
        <v>0</v>
      </c>
      <c r="L55" s="9">
        <f t="shared" ref="L55" si="106">D55</f>
        <v>1</v>
      </c>
      <c r="M55" s="8">
        <f t="shared" ref="M55" si="107">SUM(K55:L55)</f>
        <v>1</v>
      </c>
      <c r="N55" s="10">
        <f t="shared" si="87"/>
        <v>2.1815008726003491E-4</v>
      </c>
    </row>
    <row r="56" spans="1:14">
      <c r="A56" s="7" t="s">
        <v>130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86"/>
        <v>2.0193861066235866E-4</v>
      </c>
      <c r="K56" s="9">
        <f t="shared" si="3"/>
        <v>0</v>
      </c>
      <c r="L56" s="9">
        <f t="shared" si="4"/>
        <v>1</v>
      </c>
      <c r="M56" s="8">
        <f t="shared" si="5"/>
        <v>1</v>
      </c>
      <c r="N56" s="10">
        <f t="shared" si="87"/>
        <v>2.1815008726003491E-4</v>
      </c>
    </row>
    <row r="57" spans="1:14">
      <c r="A57" s="7" t="s">
        <v>151</v>
      </c>
      <c r="B57" s="8"/>
      <c r="C57" s="9"/>
      <c r="D57" s="9"/>
      <c r="E57" s="8">
        <v>1</v>
      </c>
      <c r="F57" s="8"/>
      <c r="G57" s="8"/>
      <c r="H57" s="8">
        <f t="shared" si="0"/>
        <v>1</v>
      </c>
      <c r="I57" s="10">
        <f t="shared" si="86"/>
        <v>2.0193861066235866E-4</v>
      </c>
      <c r="K57" s="9">
        <f t="shared" si="3"/>
        <v>0</v>
      </c>
      <c r="L57" s="9">
        <f t="shared" si="4"/>
        <v>0</v>
      </c>
      <c r="M57" s="8">
        <f t="shared" si="5"/>
        <v>0</v>
      </c>
      <c r="N57" s="10">
        <f t="shared" si="87"/>
        <v>0</v>
      </c>
    </row>
    <row r="58" spans="1:14">
      <c r="A58" s="7" t="s">
        <v>150</v>
      </c>
      <c r="B58" s="8"/>
      <c r="C58" s="9"/>
      <c r="D58" s="9">
        <v>1</v>
      </c>
      <c r="E58" s="8"/>
      <c r="F58" s="8"/>
      <c r="G58" s="8"/>
      <c r="H58" s="8">
        <f t="shared" ref="H58:H59" si="108">SUM(B58:G58)</f>
        <v>1</v>
      </c>
      <c r="I58" s="10">
        <f t="shared" si="86"/>
        <v>2.0193861066235866E-4</v>
      </c>
      <c r="K58" s="9">
        <f t="shared" ref="K58:K59" si="109">C58</f>
        <v>0</v>
      </c>
      <c r="L58" s="9">
        <f t="shared" ref="L58:L59" si="110">D58</f>
        <v>1</v>
      </c>
      <c r="M58" s="8">
        <f t="shared" ref="M58:M59" si="111">SUM(K58:L58)</f>
        <v>1</v>
      </c>
      <c r="N58" s="10">
        <f t="shared" si="87"/>
        <v>2.1815008726003491E-4</v>
      </c>
    </row>
    <row r="59" spans="1:14">
      <c r="A59" s="7" t="s">
        <v>139</v>
      </c>
      <c r="B59" s="8"/>
      <c r="C59" s="9"/>
      <c r="D59" s="9">
        <v>1</v>
      </c>
      <c r="E59" s="8"/>
      <c r="F59" s="8"/>
      <c r="G59" s="8"/>
      <c r="H59" s="8">
        <f t="shared" si="108"/>
        <v>1</v>
      </c>
      <c r="I59" s="10">
        <f t="shared" si="86"/>
        <v>2.0193861066235866E-4</v>
      </c>
      <c r="K59" s="9">
        <f t="shared" si="109"/>
        <v>0</v>
      </c>
      <c r="L59" s="9">
        <f t="shared" si="110"/>
        <v>1</v>
      </c>
      <c r="M59" s="8">
        <f t="shared" si="111"/>
        <v>1</v>
      </c>
      <c r="N59" s="10">
        <f t="shared" si="87"/>
        <v>2.1815008726003491E-4</v>
      </c>
    </row>
    <row r="60" spans="1:14">
      <c r="A60" s="11" t="s">
        <v>17</v>
      </c>
      <c r="B60" s="12">
        <f t="shared" ref="B60:I60" si="112">SUM(B8:B59)</f>
        <v>67</v>
      </c>
      <c r="C60" s="13">
        <f t="shared" si="112"/>
        <v>673</v>
      </c>
      <c r="D60" s="13">
        <f t="shared" si="112"/>
        <v>3911</v>
      </c>
      <c r="E60" s="12">
        <f t="shared" si="112"/>
        <v>104</v>
      </c>
      <c r="F60" s="12">
        <f t="shared" si="112"/>
        <v>197</v>
      </c>
      <c r="G60" s="12">
        <f t="shared" si="112"/>
        <v>0</v>
      </c>
      <c r="H60" s="12">
        <f t="shared" si="112"/>
        <v>4952</v>
      </c>
      <c r="I60" s="14">
        <f t="shared" si="112"/>
        <v>0.99999999999999967</v>
      </c>
      <c r="K60" s="13">
        <f>SUM(K8:K59)</f>
        <v>673</v>
      </c>
      <c r="L60" s="13">
        <f>SUM(L8:L59)</f>
        <v>3911</v>
      </c>
      <c r="M60" s="12">
        <f>SUM(M8:M59)</f>
        <v>4584</v>
      </c>
      <c r="N60" s="14">
        <f>SUM(N8:N59)</f>
        <v>0.99999999999999989</v>
      </c>
    </row>
    <row r="62" spans="1:14">
      <c r="A62" s="15" t="s">
        <v>12</v>
      </c>
    </row>
    <row r="63" spans="1:14">
      <c r="A63" s="16" t="s">
        <v>153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33" t="s">
        <v>1</v>
      </c>
      <c r="B1" s="33"/>
      <c r="C1" s="33"/>
      <c r="D1" s="33"/>
      <c r="E1" s="33"/>
      <c r="F1" s="33"/>
    </row>
    <row r="2" spans="1:6">
      <c r="A2" s="34" t="s">
        <v>16</v>
      </c>
      <c r="B2" s="34"/>
      <c r="C2" s="34"/>
      <c r="D2" s="34"/>
      <c r="E2" s="34"/>
      <c r="F2" s="34"/>
    </row>
    <row r="3" spans="1:6" ht="18">
      <c r="A3" s="35" t="s">
        <v>2</v>
      </c>
      <c r="B3" s="35"/>
      <c r="C3" s="35"/>
      <c r="D3" s="35"/>
      <c r="E3" s="35"/>
      <c r="F3" s="35"/>
    </row>
    <row r="4" spans="1:6">
      <c r="A4" s="2"/>
      <c r="B4" s="2"/>
      <c r="C4" s="2"/>
      <c r="D4" s="2"/>
      <c r="E4" s="3"/>
    </row>
    <row r="5" spans="1:6" ht="15.75">
      <c r="A5" s="36" t="s">
        <v>154</v>
      </c>
      <c r="B5" s="37"/>
      <c r="C5" s="37"/>
      <c r="D5" s="37"/>
      <c r="E5" s="37"/>
      <c r="F5" s="38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330</v>
      </c>
      <c r="C8" s="8">
        <v>1238</v>
      </c>
      <c r="D8" s="8">
        <v>419</v>
      </c>
      <c r="E8" s="8">
        <f>SUM(B8:D8)</f>
        <v>1987</v>
      </c>
      <c r="F8" s="10">
        <f t="shared" ref="F8:F40" si="0">E8/$E$60</f>
        <v>0.40125201938610661</v>
      </c>
    </row>
    <row r="9" spans="1:6">
      <c r="A9" s="7" t="s">
        <v>42</v>
      </c>
      <c r="B9" s="8">
        <v>347</v>
      </c>
      <c r="C9" s="8">
        <v>995</v>
      </c>
      <c r="D9" s="8">
        <v>443</v>
      </c>
      <c r="E9" s="8">
        <f t="shared" ref="E9:E52" si="1">SUM(B9:D9)</f>
        <v>1785</v>
      </c>
      <c r="F9" s="10">
        <f t="shared" si="0"/>
        <v>0.36046042003231016</v>
      </c>
    </row>
    <row r="10" spans="1:6">
      <c r="A10" s="7" t="s">
        <v>43</v>
      </c>
      <c r="B10" s="8">
        <v>37</v>
      </c>
      <c r="C10" s="8">
        <v>128</v>
      </c>
      <c r="D10" s="8">
        <v>47</v>
      </c>
      <c r="E10" s="8">
        <f t="shared" ref="E10:E35" si="2">SUM(B10:D10)</f>
        <v>212</v>
      </c>
      <c r="F10" s="10">
        <f t="shared" si="0"/>
        <v>4.2810985460420031E-2</v>
      </c>
    </row>
    <row r="11" spans="1:6">
      <c r="A11" s="7" t="s">
        <v>45</v>
      </c>
      <c r="B11" s="8">
        <v>27</v>
      </c>
      <c r="C11" s="8">
        <v>78</v>
      </c>
      <c r="D11" s="8">
        <v>35</v>
      </c>
      <c r="E11" s="8">
        <f t="shared" ref="E11" si="3">SUM(B11:D11)</f>
        <v>140</v>
      </c>
      <c r="F11" s="10">
        <f t="shared" ref="F11" si="4">E11/$E$60</f>
        <v>2.827140549273021E-2</v>
      </c>
    </row>
    <row r="12" spans="1:6">
      <c r="A12" s="7" t="s">
        <v>47</v>
      </c>
      <c r="B12" s="8">
        <v>29</v>
      </c>
      <c r="C12" s="8">
        <v>68</v>
      </c>
      <c r="D12" s="8">
        <v>28</v>
      </c>
      <c r="E12" s="8">
        <f t="shared" ref="E12" si="5">SUM(B12:D12)</f>
        <v>125</v>
      </c>
      <c r="F12" s="10">
        <f t="shared" si="0"/>
        <v>2.5242326332794829E-2</v>
      </c>
    </row>
    <row r="13" spans="1:6">
      <c r="A13" s="7" t="s">
        <v>52</v>
      </c>
      <c r="B13" s="8">
        <v>9</v>
      </c>
      <c r="C13" s="8">
        <v>52</v>
      </c>
      <c r="D13" s="8">
        <v>30</v>
      </c>
      <c r="E13" s="8">
        <f t="shared" ref="E13" si="6">SUM(B13:D13)</f>
        <v>91</v>
      </c>
      <c r="F13" s="10">
        <f t="shared" si="0"/>
        <v>1.8376413570274638E-2</v>
      </c>
    </row>
    <row r="14" spans="1:6">
      <c r="A14" s="7" t="s">
        <v>48</v>
      </c>
      <c r="B14" s="8">
        <v>24</v>
      </c>
      <c r="C14" s="8">
        <v>25</v>
      </c>
      <c r="D14" s="8">
        <v>27</v>
      </c>
      <c r="E14" s="8">
        <f t="shared" si="2"/>
        <v>76</v>
      </c>
      <c r="F14" s="10">
        <f t="shared" si="0"/>
        <v>1.5347334410339256E-2</v>
      </c>
    </row>
    <row r="15" spans="1:6">
      <c r="A15" s="7" t="s">
        <v>50</v>
      </c>
      <c r="B15" s="8">
        <v>4</v>
      </c>
      <c r="C15" s="8">
        <v>31</v>
      </c>
      <c r="D15" s="8">
        <v>29</v>
      </c>
      <c r="E15" s="8">
        <f t="shared" ref="E15" si="7">SUM(B15:D15)</f>
        <v>64</v>
      </c>
      <c r="F15" s="10">
        <f t="shared" si="0"/>
        <v>1.2924071082390954E-2</v>
      </c>
    </row>
    <row r="16" spans="1:6">
      <c r="A16" s="7" t="s">
        <v>102</v>
      </c>
      <c r="B16" s="8">
        <v>25</v>
      </c>
      <c r="C16" s="8">
        <v>29</v>
      </c>
      <c r="D16" s="8">
        <v>4</v>
      </c>
      <c r="E16" s="8">
        <f t="shared" ref="E16" si="8">SUM(B16:D16)</f>
        <v>58</v>
      </c>
      <c r="F16" s="10">
        <f t="shared" si="0"/>
        <v>1.1712439418416801E-2</v>
      </c>
    </row>
    <row r="17" spans="1:6">
      <c r="A17" s="7" t="s">
        <v>51</v>
      </c>
      <c r="B17" s="8">
        <v>3</v>
      </c>
      <c r="C17" s="8">
        <v>21</v>
      </c>
      <c r="D17" s="8">
        <v>19</v>
      </c>
      <c r="E17" s="8">
        <f t="shared" ref="E17" si="9">SUM(B17:D17)</f>
        <v>43</v>
      </c>
      <c r="F17" s="10">
        <f t="shared" si="0"/>
        <v>8.6833602584814214E-3</v>
      </c>
    </row>
    <row r="18" spans="1:6">
      <c r="A18" s="7" t="s">
        <v>107</v>
      </c>
      <c r="B18" s="8">
        <v>13</v>
      </c>
      <c r="C18" s="8">
        <v>17</v>
      </c>
      <c r="D18" s="8">
        <v>7</v>
      </c>
      <c r="E18" s="8">
        <f t="shared" ref="E18" si="10">SUM(B18:D18)</f>
        <v>37</v>
      </c>
      <c r="F18" s="10">
        <f t="shared" si="0"/>
        <v>7.4717285945072702E-3</v>
      </c>
    </row>
    <row r="19" spans="1:6">
      <c r="A19" s="7" t="s">
        <v>105</v>
      </c>
      <c r="B19" s="8">
        <v>3</v>
      </c>
      <c r="C19" s="8">
        <v>14</v>
      </c>
      <c r="D19" s="8">
        <v>17</v>
      </c>
      <c r="E19" s="8">
        <f t="shared" ref="E19:E22" si="11">SUM(B19:D19)</f>
        <v>34</v>
      </c>
      <c r="F19" s="10">
        <f t="shared" si="0"/>
        <v>6.8659127625201937E-3</v>
      </c>
    </row>
    <row r="20" spans="1:6">
      <c r="A20" s="7" t="s">
        <v>110</v>
      </c>
      <c r="B20" s="8">
        <v>7</v>
      </c>
      <c r="C20" s="8">
        <v>16</v>
      </c>
      <c r="D20" s="8">
        <v>6</v>
      </c>
      <c r="E20" s="8">
        <f t="shared" ref="E20:E21" si="12">SUM(B20:D20)</f>
        <v>29</v>
      </c>
      <c r="F20" s="10">
        <f t="shared" si="0"/>
        <v>5.8562197092084005E-3</v>
      </c>
    </row>
    <row r="21" spans="1:6">
      <c r="A21" s="7" t="s">
        <v>106</v>
      </c>
      <c r="B21" s="8">
        <v>5</v>
      </c>
      <c r="C21" s="8">
        <v>15</v>
      </c>
      <c r="D21" s="8">
        <v>8</v>
      </c>
      <c r="E21" s="8">
        <f t="shared" si="12"/>
        <v>28</v>
      </c>
      <c r="F21" s="10">
        <f t="shared" si="0"/>
        <v>5.6542810985460417E-3</v>
      </c>
    </row>
    <row r="22" spans="1:6">
      <c r="A22" s="7" t="s">
        <v>113</v>
      </c>
      <c r="B22" s="8">
        <v>1</v>
      </c>
      <c r="C22" s="8">
        <v>7</v>
      </c>
      <c r="D22" s="8">
        <v>12</v>
      </c>
      <c r="E22" s="8">
        <f t="shared" si="11"/>
        <v>20</v>
      </c>
      <c r="F22" s="10">
        <f t="shared" si="0"/>
        <v>4.0387722132471729E-3</v>
      </c>
    </row>
    <row r="23" spans="1:6">
      <c r="A23" s="7" t="s">
        <v>109</v>
      </c>
      <c r="B23" s="8">
        <v>3</v>
      </c>
      <c r="C23" s="8">
        <v>12</v>
      </c>
      <c r="D23" s="8">
        <v>5</v>
      </c>
      <c r="E23" s="8">
        <f t="shared" si="2"/>
        <v>20</v>
      </c>
      <c r="F23" s="10">
        <f t="shared" si="0"/>
        <v>4.0387722132471729E-3</v>
      </c>
    </row>
    <row r="24" spans="1:6">
      <c r="A24" s="7" t="s">
        <v>108</v>
      </c>
      <c r="B24" s="8">
        <v>6</v>
      </c>
      <c r="C24" s="8">
        <v>7</v>
      </c>
      <c r="D24" s="8">
        <v>5</v>
      </c>
      <c r="E24" s="8">
        <f t="shared" ref="E24:E28" si="13">SUM(B24:D24)</f>
        <v>18</v>
      </c>
      <c r="F24" s="10">
        <f t="shared" si="0"/>
        <v>3.6348949919224557E-3</v>
      </c>
    </row>
    <row r="25" spans="1:6">
      <c r="A25" s="7" t="s">
        <v>111</v>
      </c>
      <c r="B25" s="8">
        <v>2</v>
      </c>
      <c r="C25" s="8">
        <v>9</v>
      </c>
      <c r="D25" s="8">
        <v>6</v>
      </c>
      <c r="E25" s="8">
        <f t="shared" ref="E25" si="14">SUM(B25:D25)</f>
        <v>17</v>
      </c>
      <c r="F25" s="10">
        <f t="shared" si="0"/>
        <v>3.4329563812600969E-3</v>
      </c>
    </row>
    <row r="26" spans="1:6">
      <c r="A26" s="7" t="s">
        <v>112</v>
      </c>
      <c r="B26" s="8">
        <v>1</v>
      </c>
      <c r="C26" s="8">
        <v>8</v>
      </c>
      <c r="D26" s="8">
        <v>7</v>
      </c>
      <c r="E26" s="8">
        <f t="shared" ref="E26:E27" si="15">SUM(B26:D26)</f>
        <v>16</v>
      </c>
      <c r="F26" s="10">
        <f t="shared" si="0"/>
        <v>3.2310177705977385E-3</v>
      </c>
    </row>
    <row r="27" spans="1:6">
      <c r="A27" s="7" t="s">
        <v>114</v>
      </c>
      <c r="B27" s="8">
        <v>2</v>
      </c>
      <c r="C27" s="8">
        <v>6</v>
      </c>
      <c r="D27" s="8">
        <v>6</v>
      </c>
      <c r="E27" s="8">
        <f t="shared" si="15"/>
        <v>14</v>
      </c>
      <c r="F27" s="10">
        <f t="shared" si="0"/>
        <v>2.8271405492730209E-3</v>
      </c>
    </row>
    <row r="28" spans="1:6">
      <c r="A28" s="7" t="s">
        <v>116</v>
      </c>
      <c r="B28" s="8">
        <v>4</v>
      </c>
      <c r="C28" s="8">
        <v>5</v>
      </c>
      <c r="D28" s="8">
        <v>4</v>
      </c>
      <c r="E28" s="8">
        <f t="shared" si="13"/>
        <v>13</v>
      </c>
      <c r="F28" s="10">
        <f t="shared" si="0"/>
        <v>2.6252019386106625E-3</v>
      </c>
    </row>
    <row r="29" spans="1:6">
      <c r="A29" s="7" t="s">
        <v>117</v>
      </c>
      <c r="B29" s="8">
        <v>3</v>
      </c>
      <c r="C29" s="8">
        <v>8</v>
      </c>
      <c r="D29" s="8">
        <v>1</v>
      </c>
      <c r="E29" s="8">
        <f t="shared" ref="E29:E34" si="16">SUM(B29:D29)</f>
        <v>12</v>
      </c>
      <c r="F29" s="10">
        <f t="shared" si="0"/>
        <v>2.4232633279483036E-3</v>
      </c>
    </row>
    <row r="30" spans="1:6">
      <c r="A30" s="7" t="s">
        <v>115</v>
      </c>
      <c r="B30" s="8">
        <v>2</v>
      </c>
      <c r="C30" s="8">
        <v>5</v>
      </c>
      <c r="D30" s="8">
        <v>4</v>
      </c>
      <c r="E30" s="8">
        <f t="shared" ref="E30:E31" si="17">SUM(B30:D30)</f>
        <v>11</v>
      </c>
      <c r="F30" s="10">
        <f t="shared" si="0"/>
        <v>2.2213247172859453E-3</v>
      </c>
    </row>
    <row r="31" spans="1:6">
      <c r="A31" s="7" t="s">
        <v>135</v>
      </c>
      <c r="B31" s="8">
        <v>3</v>
      </c>
      <c r="C31" s="8">
        <v>7</v>
      </c>
      <c r="D31" s="8"/>
      <c r="E31" s="8">
        <f t="shared" si="17"/>
        <v>10</v>
      </c>
      <c r="F31" s="10">
        <f t="shared" si="0"/>
        <v>2.0193861066235864E-3</v>
      </c>
    </row>
    <row r="32" spans="1:6">
      <c r="A32" s="7" t="s">
        <v>121</v>
      </c>
      <c r="B32" s="8">
        <v>1</v>
      </c>
      <c r="C32" s="8">
        <v>8</v>
      </c>
      <c r="D32" s="8">
        <v>1</v>
      </c>
      <c r="E32" s="8">
        <f t="shared" ref="E32:E33" si="18">SUM(B32:D32)</f>
        <v>10</v>
      </c>
      <c r="F32" s="10">
        <f t="shared" si="0"/>
        <v>2.0193861066235864E-3</v>
      </c>
    </row>
    <row r="33" spans="1:6">
      <c r="A33" s="7" t="s">
        <v>120</v>
      </c>
      <c r="B33" s="8">
        <v>2</v>
      </c>
      <c r="C33" s="8">
        <v>5</v>
      </c>
      <c r="D33" s="8">
        <v>1</v>
      </c>
      <c r="E33" s="8">
        <f t="shared" si="18"/>
        <v>8</v>
      </c>
      <c r="F33" s="10">
        <f t="shared" si="0"/>
        <v>1.6155088852988692E-3</v>
      </c>
    </row>
    <row r="34" spans="1:6">
      <c r="A34" s="7" t="s">
        <v>118</v>
      </c>
      <c r="B34" s="8">
        <v>3</v>
      </c>
      <c r="C34" s="8">
        <v>4</v>
      </c>
      <c r="D34" s="8">
        <v>1</v>
      </c>
      <c r="E34" s="8">
        <f t="shared" si="16"/>
        <v>8</v>
      </c>
      <c r="F34" s="10">
        <f t="shared" si="0"/>
        <v>1.6155088852988692E-3</v>
      </c>
    </row>
    <row r="35" spans="1:6">
      <c r="A35" s="7" t="s">
        <v>124</v>
      </c>
      <c r="B35" s="8">
        <v>1</v>
      </c>
      <c r="C35" s="8">
        <v>5</v>
      </c>
      <c r="D35" s="8">
        <v>1</v>
      </c>
      <c r="E35" s="8">
        <f t="shared" si="2"/>
        <v>7</v>
      </c>
      <c r="F35" s="10">
        <f t="shared" si="0"/>
        <v>1.4135702746365104E-3</v>
      </c>
    </row>
    <row r="36" spans="1:6">
      <c r="A36" s="7" t="s">
        <v>123</v>
      </c>
      <c r="B36" s="8"/>
      <c r="C36" s="8">
        <v>3</v>
      </c>
      <c r="D36" s="8">
        <v>2</v>
      </c>
      <c r="E36" s="8">
        <f t="shared" si="1"/>
        <v>5</v>
      </c>
      <c r="F36" s="10">
        <f t="shared" si="0"/>
        <v>1.0096930533117932E-3</v>
      </c>
    </row>
    <row r="37" spans="1:6">
      <c r="A37" s="7" t="s">
        <v>125</v>
      </c>
      <c r="B37" s="8">
        <v>2</v>
      </c>
      <c r="C37" s="8">
        <v>3</v>
      </c>
      <c r="D37" s="8"/>
      <c r="E37" s="8">
        <f t="shared" si="1"/>
        <v>5</v>
      </c>
      <c r="F37" s="10">
        <f t="shared" si="0"/>
        <v>1.0096930533117932E-3</v>
      </c>
    </row>
    <row r="38" spans="1:6">
      <c r="A38" s="7" t="s">
        <v>126</v>
      </c>
      <c r="B38" s="8"/>
      <c r="C38" s="8">
        <v>2</v>
      </c>
      <c r="D38" s="8">
        <v>3</v>
      </c>
      <c r="E38" s="8">
        <f t="shared" ref="E38:E49" si="19">SUM(B38:D38)</f>
        <v>5</v>
      </c>
      <c r="F38" s="10">
        <f t="shared" si="0"/>
        <v>1.0096930533117932E-3</v>
      </c>
    </row>
    <row r="39" spans="1:6">
      <c r="A39" s="7" t="s">
        <v>122</v>
      </c>
      <c r="B39" s="8">
        <v>1</v>
      </c>
      <c r="C39" s="8">
        <v>1</v>
      </c>
      <c r="D39" s="8">
        <v>3</v>
      </c>
      <c r="E39" s="8">
        <f t="shared" ref="E39:E45" si="20">SUM(B39:D39)</f>
        <v>5</v>
      </c>
      <c r="F39" s="10">
        <f t="shared" si="0"/>
        <v>1.0096930533117932E-3</v>
      </c>
    </row>
    <row r="40" spans="1:6">
      <c r="A40" s="7" t="s">
        <v>119</v>
      </c>
      <c r="B40" s="8"/>
      <c r="C40" s="8">
        <v>2</v>
      </c>
      <c r="D40" s="8">
        <v>2</v>
      </c>
      <c r="E40" s="8">
        <f t="shared" si="20"/>
        <v>4</v>
      </c>
      <c r="F40" s="10">
        <f t="shared" si="0"/>
        <v>8.0775444264943462E-4</v>
      </c>
    </row>
    <row r="41" spans="1:6">
      <c r="A41" s="7" t="s">
        <v>141</v>
      </c>
      <c r="B41" s="8"/>
      <c r="C41" s="8">
        <v>3</v>
      </c>
      <c r="D41" s="8">
        <v>1</v>
      </c>
      <c r="E41" s="8">
        <f t="shared" ref="E41:E42" si="21">SUM(B41:D41)</f>
        <v>4</v>
      </c>
      <c r="F41" s="10">
        <f t="shared" ref="F41:F59" si="22">E41/$E$60</f>
        <v>8.0775444264943462E-4</v>
      </c>
    </row>
    <row r="42" spans="1:6">
      <c r="A42" s="7" t="s">
        <v>127</v>
      </c>
      <c r="B42" s="8"/>
      <c r="C42" s="8">
        <v>3</v>
      </c>
      <c r="D42" s="8"/>
      <c r="E42" s="8">
        <f t="shared" si="21"/>
        <v>3</v>
      </c>
      <c r="F42" s="10">
        <f t="shared" si="22"/>
        <v>6.0581583198707591E-4</v>
      </c>
    </row>
    <row r="43" spans="1:6">
      <c r="A43" s="7" t="s">
        <v>129</v>
      </c>
      <c r="B43" s="8"/>
      <c r="C43" s="8">
        <v>1</v>
      </c>
      <c r="D43" s="8">
        <v>2</v>
      </c>
      <c r="E43" s="8">
        <f t="shared" si="20"/>
        <v>3</v>
      </c>
      <c r="F43" s="10">
        <f t="shared" si="22"/>
        <v>6.0581583198707591E-4</v>
      </c>
    </row>
    <row r="44" spans="1:6">
      <c r="A44" s="7" t="s">
        <v>138</v>
      </c>
      <c r="B44" s="8">
        <v>1</v>
      </c>
      <c r="C44" s="8"/>
      <c r="D44" s="8">
        <v>2</v>
      </c>
      <c r="E44" s="8">
        <f t="shared" si="20"/>
        <v>3</v>
      </c>
      <c r="F44" s="10">
        <f t="shared" si="22"/>
        <v>6.0581583198707591E-4</v>
      </c>
    </row>
    <row r="45" spans="1:6">
      <c r="A45" s="7" t="s">
        <v>128</v>
      </c>
      <c r="B45" s="8">
        <v>1</v>
      </c>
      <c r="C45" s="8">
        <v>1</v>
      </c>
      <c r="D45" s="8"/>
      <c r="E45" s="8">
        <f t="shared" si="20"/>
        <v>2</v>
      </c>
      <c r="F45" s="10">
        <f t="shared" si="22"/>
        <v>4.0387722132471731E-4</v>
      </c>
    </row>
    <row r="46" spans="1:6">
      <c r="A46" s="7" t="s">
        <v>131</v>
      </c>
      <c r="B46" s="8">
        <v>1</v>
      </c>
      <c r="C46" s="8">
        <v>1</v>
      </c>
      <c r="D46" s="8"/>
      <c r="E46" s="8">
        <f t="shared" si="19"/>
        <v>2</v>
      </c>
      <c r="F46" s="10">
        <f t="shared" si="22"/>
        <v>4.0387722132471731E-4</v>
      </c>
    </row>
    <row r="47" spans="1:6">
      <c r="A47" s="7" t="s">
        <v>155</v>
      </c>
      <c r="B47" s="8"/>
      <c r="C47" s="8">
        <v>2</v>
      </c>
      <c r="D47" s="8"/>
      <c r="E47" s="8">
        <f t="shared" ref="E47" si="23">SUM(B47:D47)</f>
        <v>2</v>
      </c>
      <c r="F47" s="10">
        <f t="shared" si="22"/>
        <v>4.0387722132471731E-4</v>
      </c>
    </row>
    <row r="48" spans="1:6">
      <c r="A48" s="7" t="s">
        <v>137</v>
      </c>
      <c r="B48" s="8"/>
      <c r="C48" s="8">
        <v>1</v>
      </c>
      <c r="D48" s="8">
        <v>1</v>
      </c>
      <c r="E48" s="8">
        <f t="shared" si="19"/>
        <v>2</v>
      </c>
      <c r="F48" s="10">
        <f t="shared" si="22"/>
        <v>4.0387722132471731E-4</v>
      </c>
    </row>
    <row r="49" spans="1:6">
      <c r="A49" s="7" t="s">
        <v>148</v>
      </c>
      <c r="B49" s="8">
        <v>1</v>
      </c>
      <c r="C49" s="8">
        <v>1</v>
      </c>
      <c r="D49" s="8"/>
      <c r="E49" s="8">
        <f t="shared" si="19"/>
        <v>2</v>
      </c>
      <c r="F49" s="10">
        <f t="shared" si="22"/>
        <v>4.0387722132471731E-4</v>
      </c>
    </row>
    <row r="50" spans="1:6">
      <c r="A50" s="7" t="s">
        <v>136</v>
      </c>
      <c r="B50" s="8">
        <v>1</v>
      </c>
      <c r="C50" s="8">
        <v>1</v>
      </c>
      <c r="D50" s="8"/>
      <c r="E50" s="8">
        <f t="shared" ref="E50" si="24">SUM(B50:D50)</f>
        <v>2</v>
      </c>
      <c r="F50" s="10">
        <f t="shared" si="22"/>
        <v>4.0387722132471731E-4</v>
      </c>
    </row>
    <row r="51" spans="1:6">
      <c r="A51" s="7" t="s">
        <v>132</v>
      </c>
      <c r="B51" s="8">
        <v>1</v>
      </c>
      <c r="C51" s="8">
        <v>1</v>
      </c>
      <c r="D51" s="8"/>
      <c r="E51" s="8">
        <f t="shared" ref="E51" si="25">SUM(B51:D51)</f>
        <v>2</v>
      </c>
      <c r="F51" s="10">
        <f t="shared" si="22"/>
        <v>4.0387722132471731E-4</v>
      </c>
    </row>
    <row r="52" spans="1:6">
      <c r="A52" s="7" t="s">
        <v>134</v>
      </c>
      <c r="B52" s="8"/>
      <c r="C52" s="8"/>
      <c r="D52" s="8">
        <v>1</v>
      </c>
      <c r="E52" s="8">
        <f t="shared" si="1"/>
        <v>1</v>
      </c>
      <c r="F52" s="10">
        <f t="shared" si="22"/>
        <v>2.0193861066235866E-4</v>
      </c>
    </row>
    <row r="53" spans="1:6">
      <c r="A53" s="7" t="s">
        <v>133</v>
      </c>
      <c r="B53" s="8"/>
      <c r="C53" s="8"/>
      <c r="D53" s="8">
        <v>1</v>
      </c>
      <c r="E53" s="8">
        <f t="shared" ref="E53:E54" si="26">SUM(B53:D53)</f>
        <v>1</v>
      </c>
      <c r="F53" s="10">
        <f t="shared" si="22"/>
        <v>2.0193861066235866E-4</v>
      </c>
    </row>
    <row r="54" spans="1:6">
      <c r="A54" s="7" t="s">
        <v>149</v>
      </c>
      <c r="B54" s="8"/>
      <c r="C54" s="8">
        <v>1</v>
      </c>
      <c r="D54" s="8"/>
      <c r="E54" s="8">
        <f t="shared" si="26"/>
        <v>1</v>
      </c>
      <c r="F54" s="10">
        <f t="shared" si="22"/>
        <v>2.0193861066235866E-4</v>
      </c>
    </row>
    <row r="55" spans="1:6">
      <c r="A55" s="7" t="s">
        <v>140</v>
      </c>
      <c r="B55" s="8"/>
      <c r="C55" s="8"/>
      <c r="D55" s="8">
        <v>1</v>
      </c>
      <c r="E55" s="8">
        <f t="shared" ref="E55:E59" si="27">SUM(B55:D55)</f>
        <v>1</v>
      </c>
      <c r="F55" s="10">
        <f t="shared" si="22"/>
        <v>2.0193861066235866E-4</v>
      </c>
    </row>
    <row r="56" spans="1:6">
      <c r="A56" s="7" t="s">
        <v>130</v>
      </c>
      <c r="B56" s="8"/>
      <c r="C56" s="8"/>
      <c r="D56" s="8">
        <v>1</v>
      </c>
      <c r="E56" s="8">
        <f t="shared" si="27"/>
        <v>1</v>
      </c>
      <c r="F56" s="10">
        <f t="shared" si="22"/>
        <v>2.0193861066235866E-4</v>
      </c>
    </row>
    <row r="57" spans="1:6">
      <c r="A57" s="7" t="s">
        <v>151</v>
      </c>
      <c r="B57" s="8"/>
      <c r="C57" s="8">
        <v>1</v>
      </c>
      <c r="D57" s="8"/>
      <c r="E57" s="8">
        <f t="shared" si="27"/>
        <v>1</v>
      </c>
      <c r="F57" s="10">
        <f t="shared" si="22"/>
        <v>2.0193861066235866E-4</v>
      </c>
    </row>
    <row r="58" spans="1:6">
      <c r="A58" s="7" t="s">
        <v>150</v>
      </c>
      <c r="B58" s="8"/>
      <c r="C58" s="8">
        <v>1</v>
      </c>
      <c r="D58" s="8"/>
      <c r="E58" s="8">
        <f t="shared" si="27"/>
        <v>1</v>
      </c>
      <c r="F58" s="10">
        <f t="shared" si="22"/>
        <v>2.0193861066235866E-4</v>
      </c>
    </row>
    <row r="59" spans="1:6">
      <c r="A59" s="7" t="s">
        <v>139</v>
      </c>
      <c r="B59" s="8"/>
      <c r="C59" s="8"/>
      <c r="D59" s="8">
        <v>1</v>
      </c>
      <c r="E59" s="8">
        <f t="shared" si="27"/>
        <v>1</v>
      </c>
      <c r="F59" s="10">
        <f t="shared" si="22"/>
        <v>2.0193861066235866E-4</v>
      </c>
    </row>
    <row r="60" spans="1:6">
      <c r="A60" s="11" t="s">
        <v>17</v>
      </c>
      <c r="B60" s="12">
        <f>SUM(B8:B59)</f>
        <v>906</v>
      </c>
      <c r="C60" s="12">
        <f>SUM(C8:C59)</f>
        <v>2852</v>
      </c>
      <c r="D60" s="12">
        <f>SUM(D8:D59)</f>
        <v>1194</v>
      </c>
      <c r="E60" s="12">
        <f>SUM(E8:E59)</f>
        <v>4952</v>
      </c>
      <c r="F60" s="14">
        <f>SUM(F8:F59)</f>
        <v>0.99999999999999967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153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2023-08-11T14:02:10Z</dcterms:modified>
</cp:coreProperties>
</file>