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0" windowWidth="2184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45621"/>
</workbook>
</file>

<file path=xl/calcChain.xml><?xml version="1.0" encoding="utf-8"?>
<calcChain xmlns="http://schemas.openxmlformats.org/spreadsheetml/2006/main">
  <c r="E12" i="9" l="1"/>
  <c r="E11" i="9"/>
  <c r="L13" i="8"/>
  <c r="K13" i="8"/>
  <c r="M13" i="8" s="1"/>
  <c r="H13" i="8"/>
  <c r="L12" i="8"/>
  <c r="K12" i="8"/>
  <c r="M12" i="8" s="1"/>
  <c r="H12" i="8"/>
  <c r="B59" i="8"/>
  <c r="C59" i="8"/>
  <c r="E19" i="9" l="1"/>
  <c r="E18" i="9"/>
  <c r="L17" i="8"/>
  <c r="K17" i="8"/>
  <c r="H17" i="8"/>
  <c r="L16" i="8"/>
  <c r="K16" i="8"/>
  <c r="H16" i="8"/>
  <c r="M17" i="8" l="1"/>
  <c r="M16" i="8"/>
  <c r="E23" i="9"/>
  <c r="E22" i="9"/>
  <c r="L20" i="8"/>
  <c r="K20" i="8"/>
  <c r="H20" i="8"/>
  <c r="L19" i="8"/>
  <c r="K19" i="8"/>
  <c r="H19" i="8"/>
  <c r="L18" i="8"/>
  <c r="K18" i="8"/>
  <c r="H18" i="8"/>
  <c r="M20" i="8" l="1"/>
  <c r="M18" i="8"/>
  <c r="M19" i="8"/>
  <c r="E21" i="9"/>
  <c r="E24" i="9"/>
  <c r="L23" i="8"/>
  <c r="K23" i="8"/>
  <c r="H23" i="8"/>
  <c r="L22" i="8"/>
  <c r="K22" i="8"/>
  <c r="H22" i="8"/>
  <c r="M22" i="8" l="1"/>
  <c r="M23" i="8"/>
  <c r="E13" i="9"/>
  <c r="L21" i="8"/>
  <c r="K21" i="8"/>
  <c r="H21" i="8"/>
  <c r="M21" i="8" l="1"/>
  <c r="E17" i="9"/>
  <c r="L15" i="8"/>
  <c r="K15" i="8"/>
  <c r="H15" i="8"/>
  <c r="M15" i="8" l="1"/>
  <c r="E20" i="9"/>
  <c r="E16" i="9"/>
  <c r="L25" i="8"/>
  <c r="K25" i="8"/>
  <c r="H25" i="8"/>
  <c r="L24" i="8"/>
  <c r="K24" i="8"/>
  <c r="H24" i="8"/>
  <c r="M25" i="8" l="1"/>
  <c r="M24" i="8"/>
  <c r="E32" i="9"/>
  <c r="E31" i="9"/>
  <c r="L14" i="8"/>
  <c r="K14" i="8"/>
  <c r="H14" i="8"/>
  <c r="L11" i="8"/>
  <c r="K11" i="8"/>
  <c r="H11" i="8"/>
  <c r="M14" i="8" l="1"/>
  <c r="M11" i="8"/>
  <c r="E25" i="9"/>
  <c r="E15" i="9"/>
  <c r="E14" i="9"/>
  <c r="E10" i="9"/>
  <c r="L26" i="8"/>
  <c r="K26" i="8"/>
  <c r="H26" i="8"/>
  <c r="L31" i="8"/>
  <c r="K31" i="8"/>
  <c r="H31" i="8"/>
  <c r="L30" i="8"/>
  <c r="K30" i="8"/>
  <c r="H30" i="8"/>
  <c r="M30" i="8" l="1"/>
  <c r="M31" i="8"/>
  <c r="M26" i="8"/>
  <c r="L41" i="8"/>
  <c r="K41" i="8"/>
  <c r="H41" i="8"/>
  <c r="L40" i="8"/>
  <c r="K40" i="8"/>
  <c r="H40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E35" i="9"/>
  <c r="E34" i="9"/>
  <c r="E33" i="9"/>
  <c r="E30" i="9"/>
  <c r="E29" i="9"/>
  <c r="B59" i="9"/>
  <c r="C59" i="9"/>
  <c r="D59" i="9"/>
  <c r="M33" i="8" l="1"/>
  <c r="M40" i="8"/>
  <c r="M38" i="8"/>
  <c r="M34" i="8"/>
  <c r="M37" i="8"/>
  <c r="M36" i="8"/>
  <c r="M41" i="8"/>
  <c r="M35" i="8"/>
  <c r="M39" i="8"/>
  <c r="E37" i="9"/>
  <c r="L42" i="8"/>
  <c r="K42" i="8"/>
  <c r="H42" i="8"/>
  <c r="M42" i="8" l="1"/>
  <c r="E41" i="9"/>
  <c r="L45" i="8"/>
  <c r="K45" i="8"/>
  <c r="H45" i="8"/>
  <c r="M45" i="8" l="1"/>
  <c r="E39" i="9"/>
  <c r="E38" i="9"/>
  <c r="E36" i="9"/>
  <c r="E28" i="9"/>
  <c r="L43" i="8" l="1"/>
  <c r="K43" i="8"/>
  <c r="H43" i="8"/>
  <c r="L32" i="8"/>
  <c r="K32" i="8"/>
  <c r="H32" i="8"/>
  <c r="M43" i="8" l="1"/>
  <c r="M32" i="8"/>
  <c r="E40" i="9"/>
  <c r="L29" i="8"/>
  <c r="K29" i="8"/>
  <c r="H29" i="8"/>
  <c r="M29" i="8" l="1"/>
  <c r="L44" i="8"/>
  <c r="K44" i="8"/>
  <c r="H44" i="8"/>
  <c r="E43" i="9"/>
  <c r="E44" i="9"/>
  <c r="M44" i="8" l="1"/>
  <c r="E51" i="9"/>
  <c r="E50" i="9"/>
  <c r="E49" i="9"/>
  <c r="E48" i="9"/>
  <c r="E47" i="9"/>
  <c r="E46" i="9"/>
  <c r="E45" i="9"/>
  <c r="L53" i="8"/>
  <c r="K53" i="8"/>
  <c r="H53" i="8"/>
  <c r="L52" i="8"/>
  <c r="K52" i="8"/>
  <c r="H52" i="8"/>
  <c r="L51" i="8"/>
  <c r="K51" i="8"/>
  <c r="H51" i="8"/>
  <c r="L50" i="8"/>
  <c r="K50" i="8"/>
  <c r="H50" i="8"/>
  <c r="L49" i="8"/>
  <c r="K49" i="8"/>
  <c r="H49" i="8"/>
  <c r="L48" i="8"/>
  <c r="K48" i="8"/>
  <c r="H48" i="8"/>
  <c r="M51" i="8" l="1"/>
  <c r="M50" i="8"/>
  <c r="M48" i="8"/>
  <c r="M52" i="8"/>
  <c r="M53" i="8"/>
  <c r="M49" i="8"/>
  <c r="E58" i="9"/>
  <c r="E57" i="9"/>
  <c r="E56" i="9"/>
  <c r="E55" i="9"/>
  <c r="E54" i="9"/>
  <c r="E53" i="9"/>
  <c r="E52" i="9"/>
  <c r="E42" i="9"/>
  <c r="E27" i="9"/>
  <c r="E26" i="9"/>
  <c r="E9" i="9"/>
  <c r="E8" i="9"/>
  <c r="L55" i="8" l="1"/>
  <c r="K55" i="8"/>
  <c r="H55" i="8"/>
  <c r="L54" i="8"/>
  <c r="K54" i="8"/>
  <c r="H54" i="8"/>
  <c r="M55" i="8" l="1"/>
  <c r="M54" i="8"/>
  <c r="L58" i="8"/>
  <c r="K58" i="8"/>
  <c r="L57" i="8"/>
  <c r="K57" i="8"/>
  <c r="L56" i="8"/>
  <c r="K56" i="8"/>
  <c r="L47" i="8"/>
  <c r="K47" i="8"/>
  <c r="L46" i="8"/>
  <c r="K46" i="8"/>
  <c r="L28" i="8"/>
  <c r="K28" i="8"/>
  <c r="L27" i="8"/>
  <c r="K27" i="8"/>
  <c r="L10" i="8"/>
  <c r="K10" i="8"/>
  <c r="L9" i="8"/>
  <c r="K9" i="8"/>
  <c r="H58" i="8"/>
  <c r="H57" i="8"/>
  <c r="H56" i="8"/>
  <c r="H47" i="8"/>
  <c r="H46" i="8"/>
  <c r="H28" i="8"/>
  <c r="H27" i="8"/>
  <c r="H10" i="8"/>
  <c r="H9" i="8"/>
  <c r="M56" i="8" l="1"/>
  <c r="M10" i="8"/>
  <c r="M28" i="8"/>
  <c r="M47" i="8"/>
  <c r="M57" i="8"/>
  <c r="M9" i="8"/>
  <c r="M46" i="8"/>
  <c r="M58" i="8"/>
  <c r="M27" i="8"/>
  <c r="D59" i="8" l="1"/>
  <c r="E59" i="8"/>
  <c r="F59" i="8"/>
  <c r="G59" i="8"/>
  <c r="L8" i="8" l="1"/>
  <c r="K8" i="8"/>
  <c r="H8" i="8"/>
  <c r="K59" i="8" l="1"/>
  <c r="L59" i="8"/>
  <c r="H59" i="8"/>
  <c r="M8" i="8"/>
  <c r="E59" i="9"/>
  <c r="F11" i="9" l="1"/>
  <c r="F12" i="9"/>
  <c r="I12" i="8"/>
  <c r="I13" i="8"/>
  <c r="F18" i="9"/>
  <c r="F19" i="9"/>
  <c r="I16" i="8"/>
  <c r="I17" i="8"/>
  <c r="F22" i="9"/>
  <c r="F23" i="9"/>
  <c r="I19" i="8"/>
  <c r="I20" i="8"/>
  <c r="I23" i="8"/>
  <c r="I18" i="8"/>
  <c r="F24" i="9"/>
  <c r="F21" i="9"/>
  <c r="I21" i="8"/>
  <c r="I22" i="8"/>
  <c r="F17" i="9"/>
  <c r="F13" i="9"/>
  <c r="I25" i="8"/>
  <c r="I15" i="8"/>
  <c r="F16" i="9"/>
  <c r="F20" i="9"/>
  <c r="I14" i="8"/>
  <c r="I24" i="8"/>
  <c r="F31" i="9"/>
  <c r="F32" i="9"/>
  <c r="I26" i="8"/>
  <c r="I11" i="8"/>
  <c r="F10" i="9"/>
  <c r="F14" i="9"/>
  <c r="F15" i="9"/>
  <c r="F25" i="9"/>
  <c r="I30" i="8"/>
  <c r="I31" i="8"/>
  <c r="I34" i="8"/>
  <c r="I33" i="8"/>
  <c r="I41" i="8"/>
  <c r="I39" i="8"/>
  <c r="I37" i="8"/>
  <c r="I35" i="8"/>
  <c r="I40" i="8"/>
  <c r="I38" i="8"/>
  <c r="I36" i="8"/>
  <c r="F30" i="9"/>
  <c r="F35" i="9"/>
  <c r="F33" i="9"/>
  <c r="F34" i="9"/>
  <c r="F29" i="9"/>
  <c r="F41" i="9"/>
  <c r="F37" i="9"/>
  <c r="I45" i="8"/>
  <c r="I42" i="8"/>
  <c r="F40" i="9"/>
  <c r="F38" i="9"/>
  <c r="F39" i="9"/>
  <c r="F28" i="9"/>
  <c r="F36" i="9"/>
  <c r="I32" i="8"/>
  <c r="I43" i="8"/>
  <c r="I44" i="8"/>
  <c r="I29" i="8"/>
  <c r="F44" i="9"/>
  <c r="F43" i="9"/>
  <c r="F56" i="9"/>
  <c r="F49" i="9"/>
  <c r="F51" i="9"/>
  <c r="F48" i="9"/>
  <c r="F46" i="9"/>
  <c r="F45" i="9"/>
  <c r="F47" i="9"/>
  <c r="F50" i="9"/>
  <c r="I51" i="8"/>
  <c r="I49" i="8"/>
  <c r="I48" i="8"/>
  <c r="I53" i="8"/>
  <c r="I52" i="8"/>
  <c r="I50" i="8"/>
  <c r="F55" i="9"/>
  <c r="I54" i="8"/>
  <c r="I55" i="8"/>
  <c r="I46" i="8"/>
  <c r="I9" i="8"/>
  <c r="I57" i="8"/>
  <c r="I27" i="8"/>
  <c r="I58" i="8"/>
  <c r="I10" i="8"/>
  <c r="I47" i="8"/>
  <c r="I28" i="8"/>
  <c r="I56" i="8"/>
  <c r="F52" i="9"/>
  <c r="F57" i="9"/>
  <c r="F58" i="9"/>
  <c r="M59" i="8"/>
  <c r="F26" i="9"/>
  <c r="F54" i="9"/>
  <c r="I8" i="8"/>
  <c r="F27" i="9"/>
  <c r="F53" i="9"/>
  <c r="F9" i="9"/>
  <c r="F8" i="9"/>
  <c r="F42" i="9"/>
  <c r="N12" i="8" l="1"/>
  <c r="N13" i="8"/>
  <c r="N16" i="8"/>
  <c r="N17" i="8"/>
  <c r="N19" i="8"/>
  <c r="N20" i="8"/>
  <c r="N23" i="8"/>
  <c r="N18" i="8"/>
  <c r="N21" i="8"/>
  <c r="N22" i="8"/>
  <c r="N25" i="8"/>
  <c r="N15" i="8"/>
  <c r="N14" i="8"/>
  <c r="N24" i="8"/>
  <c r="N26" i="8"/>
  <c r="N11" i="8"/>
  <c r="N30" i="8"/>
  <c r="N31" i="8"/>
  <c r="N35" i="8"/>
  <c r="N33" i="8"/>
  <c r="N41" i="8"/>
  <c r="N39" i="8"/>
  <c r="N37" i="8"/>
  <c r="N38" i="8"/>
  <c r="N36" i="8"/>
  <c r="N34" i="8"/>
  <c r="N40" i="8"/>
  <c r="N45" i="8"/>
  <c r="N42" i="8"/>
  <c r="N32" i="8"/>
  <c r="N43" i="8"/>
  <c r="N44" i="8"/>
  <c r="N29" i="8"/>
  <c r="N53" i="8"/>
  <c r="N50" i="8"/>
  <c r="N49" i="8"/>
  <c r="N48" i="8"/>
  <c r="N52" i="8"/>
  <c r="N51" i="8"/>
  <c r="N54" i="8"/>
  <c r="N55" i="8"/>
  <c r="N9" i="8"/>
  <c r="N27" i="8"/>
  <c r="N58" i="8"/>
  <c r="N28" i="8"/>
  <c r="N56" i="8"/>
  <c r="N57" i="8"/>
  <c r="N47" i="8"/>
  <c r="N10" i="8"/>
  <c r="N46" i="8"/>
  <c r="I59" i="8"/>
  <c r="F59" i="9"/>
  <c r="N8" i="8"/>
  <c r="N59" i="8" l="1"/>
</calcChain>
</file>

<file path=xl/sharedStrings.xml><?xml version="1.0" encoding="utf-8"?>
<sst xmlns="http://schemas.openxmlformats.org/spreadsheetml/2006/main" count="263" uniqueCount="167">
  <si>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</si>
  <si>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</si>
  <si>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</si>
  <si>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</si>
  <si>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</si>
  <si>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</si>
  <si>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</si>
  <si>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</si>
  <si>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</si>
  <si>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</si>
  <si>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</si>
  <si>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</si>
  <si>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</si>
  <si>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</si>
  <si>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</si>
  <si>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</si>
  <si>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</si>
  <si>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</si>
  <si>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</si>
  <si>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</si>
  <si>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</si>
  <si>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</si>
  <si>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</si>
  <si>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</si>
  <si>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</si>
  <si>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</si>
  <si>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</si>
  <si>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</si>
  <si>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</si>
  <si>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</si>
  <si>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</si>
  <si>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</si>
  <si>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</si>
  <si>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</si>
  <si>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</si>
  <si>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</si>
  <si>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</si>
  <si>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</si>
  <si>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</si>
  <si>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</si>
  <si>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</si>
  <si>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</si>
  <si>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</si>
  <si>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</si>
  <si>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</si>
  <si>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</si>
  <si>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</si>
  <si>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</si>
  <si>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</si>
  <si>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</si>
  <si>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</si>
  <si>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</si>
  <si>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</si>
  <si>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</si>
  <si>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</si>
  <si>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</si>
  <si>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</si>
  <si>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</si>
  <si>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</si>
  <si>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</si>
  <si>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</si>
  <si>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</si>
  <si>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</si>
  <si>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</si>
  <si>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</si>
  <si>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</si>
  <si>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</si>
  <si>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</si>
  <si>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</si>
  <si>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</si>
  <si>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</si>
  <si>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</si>
  <si>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</si>
  <si>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</si>
  <si>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</si>
  <si>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</si>
  <si>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</si>
  <si>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</si>
  <si>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</si>
  <si>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</si>
  <si>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</si>
  <si>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</si>
  <si>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</si>
  <si>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</si>
  <si>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</si>
  <si>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</si>
  <si>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</si>
  <si>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</si>
  <si>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</si>
  <si>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</si>
  <si>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</si>
  <si>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</si>
  <si>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</si>
  <si>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</si>
  <si>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</si>
  <si>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</si>
  <si>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</si>
  <si>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</si>
  <si>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</si>
  <si>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</si>
  <si>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</si>
  <si>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</si>
  <si>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</si>
  <si>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</si>
  <si>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</si>
  <si>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</si>
  <si>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</si>
  <si>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</si>
  <si>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</si>
  <si>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</si>
  <si>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</si>
  <si>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</si>
  <si>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</si>
  <si>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</si>
  <si>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</si>
  <si>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</si>
  <si>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</si>
  <si>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</si>
  <si>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</si>
  <si>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</si>
  <si>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</si>
  <si>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</si>
  <si>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</si>
  <si>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</si>
  <si>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</si>
  <si>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</si>
  <si>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</si>
  <si>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</si>
  <si>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</si>
  <si>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</si>
  <si>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</si>
  <si>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</si>
  <si>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</si>
  <si>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</si>
  <si>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</si>
  <si>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</si>
  <si>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</si>
  <si>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</si>
  <si>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</si>
  <si>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</si>
  <si>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</si>
  <si>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</si>
  <si>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</si>
  <si>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</si>
  <si>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</si>
  <si>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</si>
  <si>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</si>
  <si>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</si>
  <si>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</si>
  <si>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</si>
  <si>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</si>
  <si>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</si>
  <si>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</si>
  <si>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</si>
  <si>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</si>
  <si>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</si>
  <si>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</si>
  <si>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</si>
  <si>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</si>
  <si>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</si>
  <si>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</si>
  <si>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BOLETIM ESTATÍSTICO DIÁRIO DA FUNDAÇÃO CASA - POSIÇÃO 27/10/2022 - 10h15</t>
  </si>
  <si>
    <t>27.10.2022</t>
  </si>
  <si>
    <t>ATOS INFRACIONAIS POR ARTIGO DO ECA - POSIÇÃO EM 27.10.2022</t>
  </si>
  <si>
    <t>POSIÇÃO:- CORTE AIO 27.10.2022</t>
  </si>
  <si>
    <t>ATOS INFRACIONAIS POR FAIXA ETÁRIA - POSIÇÃO EM 27.10.2022</t>
  </si>
  <si>
    <t>RIXA QUALIFICADA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</si>
</sst>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21"/>
      <c r="M1" s="22"/>
      <c r="N1" s="23"/>
      <c r="O1" s="23"/>
    </row>
    <row r="2" spans="1:15" s="24" customFormat="1" ht="12.75" customHeight="1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25"/>
      <c r="M2" s="26"/>
      <c r="N2" s="23"/>
      <c r="O2" s="23"/>
    </row>
    <row r="3" spans="1:15" s="24" customFormat="1" ht="18" customHeight="1">
      <c r="A3" s="127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21"/>
      <c r="M3" s="22"/>
      <c r="N3" s="23"/>
      <c r="O3" s="23"/>
    </row>
    <row r="4" spans="1:15" s="24" customFormat="1" ht="12.75" customHeight="1" thickBot="1">
      <c r="A4" s="129" t="s">
        <v>20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23"/>
      <c r="N4" s="23"/>
      <c r="O4" s="23"/>
    </row>
    <row r="5" spans="1:15" s="24" customFormat="1" ht="15.75">
      <c r="A5" s="131" t="s">
        <v>161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5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24</v>
      </c>
      <c r="E7" s="43" t="s">
        <v>162</v>
      </c>
      <c r="F7" s="45"/>
      <c r="G7" s="100" t="s">
        <v>25</v>
      </c>
      <c r="H7" s="101" t="s">
        <v>24</v>
      </c>
      <c r="I7" s="43" t="s">
        <v>162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51</v>
      </c>
      <c r="F8" s="45"/>
      <c r="G8" s="49" t="s">
        <v>29</v>
      </c>
      <c r="H8" s="45">
        <v>248</v>
      </c>
      <c r="I8" s="51">
        <v>313</v>
      </c>
      <c r="J8" s="48">
        <v>12</v>
      </c>
      <c r="K8" s="50">
        <v>9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776</v>
      </c>
      <c r="F9" s="45"/>
      <c r="G9" s="49" t="s">
        <v>31</v>
      </c>
      <c r="H9" s="45">
        <v>3113</v>
      </c>
      <c r="I9" s="51">
        <v>3412</v>
      </c>
      <c r="J9" s="48">
        <v>13</v>
      </c>
      <c r="K9" s="50">
        <v>69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103</v>
      </c>
      <c r="F10" s="45"/>
      <c r="G10" s="53" t="s">
        <v>33</v>
      </c>
      <c r="H10" s="55">
        <v>1138</v>
      </c>
      <c r="I10" s="57">
        <v>1108</v>
      </c>
      <c r="J10" s="48">
        <v>14</v>
      </c>
      <c r="K10" s="50">
        <v>235</v>
      </c>
      <c r="L10" s="29"/>
    </row>
    <row r="11" spans="1:15" ht="15" customHeight="1">
      <c r="A11" s="49" t="s">
        <v>34</v>
      </c>
      <c r="B11" s="95">
        <v>5555</v>
      </c>
      <c r="C11" s="95">
        <v>3929</v>
      </c>
      <c r="D11" s="95">
        <v>3765</v>
      </c>
      <c r="E11" s="51">
        <v>3746</v>
      </c>
      <c r="F11" s="45"/>
      <c r="G11"/>
      <c r="H11"/>
      <c r="I11"/>
      <c r="J11" s="48">
        <v>15</v>
      </c>
      <c r="K11" s="50">
        <v>563</v>
      </c>
      <c r="L11" s="29"/>
    </row>
    <row r="12" spans="1:15" ht="15" customHeight="1">
      <c r="A12" s="49" t="s">
        <v>35</v>
      </c>
      <c r="B12" s="95">
        <v>330</v>
      </c>
      <c r="C12" s="95">
        <v>0</v>
      </c>
      <c r="D12" s="95">
        <v>136</v>
      </c>
      <c r="E12" s="51">
        <v>152</v>
      </c>
      <c r="F12" s="45"/>
      <c r="G12" s="95"/>
      <c r="H12" s="95"/>
      <c r="I12" s="95"/>
      <c r="J12" s="48">
        <v>16</v>
      </c>
      <c r="K12" s="50">
        <v>1125</v>
      </c>
      <c r="L12" s="29"/>
    </row>
    <row r="13" spans="1:15" ht="15" customHeight="1">
      <c r="A13" s="58" t="s">
        <v>17</v>
      </c>
      <c r="B13" s="97">
        <v>6831</v>
      </c>
      <c r="C13" s="97">
        <v>4532</v>
      </c>
      <c r="D13" s="97">
        <v>4470</v>
      </c>
      <c r="E13" s="59">
        <v>4828</v>
      </c>
      <c r="F13" s="45"/>
      <c r="G13" s="60" t="s">
        <v>36</v>
      </c>
      <c r="H13" s="61">
        <v>0.96009999999999995</v>
      </c>
      <c r="I13" s="95"/>
      <c r="J13" s="48">
        <v>17</v>
      </c>
      <c r="K13" s="50">
        <v>1724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5</v>
      </c>
      <c r="F14" s="45"/>
      <c r="G14" s="62" t="s">
        <v>38</v>
      </c>
      <c r="H14" s="64">
        <v>3.9899999999999998E-2</v>
      </c>
      <c r="I14" s="95"/>
      <c r="J14" s="48">
        <v>18</v>
      </c>
      <c r="K14" s="50">
        <v>943</v>
      </c>
      <c r="L14" s="29"/>
    </row>
    <row r="15" spans="1:15" ht="15" customHeight="1">
      <c r="A15" s="65" t="s">
        <v>39</v>
      </c>
      <c r="B15" s="98">
        <v>6850</v>
      </c>
      <c r="C15" s="98">
        <v>4911</v>
      </c>
      <c r="D15" s="98">
        <v>4499</v>
      </c>
      <c r="E15" s="66">
        <v>4833</v>
      </c>
      <c r="F15" s="45"/>
      <c r="G15" s="95"/>
      <c r="H15" s="95"/>
      <c r="I15" s="42"/>
      <c r="J15" s="48">
        <v>19</v>
      </c>
      <c r="K15" s="50">
        <v>143</v>
      </c>
      <c r="L15" s="29"/>
    </row>
    <row r="16" spans="1:15" ht="15" customHeight="1">
      <c r="A16" s="95"/>
      <c r="B16" s="95"/>
      <c r="C16" s="95"/>
      <c r="D16" s="95"/>
      <c r="E16" s="95"/>
      <c r="F16" s="42"/>
      <c r="G16" s="95"/>
      <c r="H16" s="95"/>
      <c r="I16" s="42"/>
      <c r="J16" s="48">
        <v>20</v>
      </c>
      <c r="K16" s="50">
        <v>22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5"/>
      <c r="H17" s="95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5"/>
      <c r="H18" s="95"/>
      <c r="I18" s="42"/>
      <c r="J18" s="95"/>
      <c r="K18" s="95"/>
      <c r="M18" s="33"/>
      <c r="N18" s="33"/>
      <c r="O18" s="34"/>
    </row>
    <row r="19" spans="1:22" s="29" customFormat="1" ht="15">
      <c r="A19" s="67" t="s">
        <v>0</v>
      </c>
      <c r="B19" s="122" t="s">
        <v>40</v>
      </c>
      <c r="C19" s="122"/>
      <c r="D19"/>
      <c r="E19"/>
      <c r="F19" s="68"/>
      <c r="G19" s="114" t="s">
        <v>41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2095</v>
      </c>
      <c r="C20" s="71">
        <v>0.4335</v>
      </c>
      <c r="D20" s="95"/>
      <c r="E20" s="95"/>
      <c r="F20" s="72"/>
      <c r="G20" s="116" t="s">
        <v>43</v>
      </c>
      <c r="H20" s="117"/>
      <c r="I20" s="120" t="s">
        <v>44</v>
      </c>
      <c r="J20" s="120"/>
      <c r="K20" s="73">
        <v>0.24560000000000001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1684</v>
      </c>
      <c r="C21" s="71">
        <v>0.34839999999999999</v>
      </c>
      <c r="D21" s="95"/>
      <c r="E21" s="95"/>
      <c r="F21" s="72"/>
      <c r="G21" s="116"/>
      <c r="H21" s="117"/>
      <c r="I21" s="120" t="s">
        <v>46</v>
      </c>
      <c r="J21" s="120"/>
      <c r="K21" s="73">
        <v>0.15190000000000001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231</v>
      </c>
      <c r="C22" s="71">
        <v>4.7800000000000002E-2</v>
      </c>
      <c r="D22" s="95"/>
      <c r="E22" s="95"/>
      <c r="F22" s="72"/>
      <c r="G22" s="116"/>
      <c r="H22" s="117"/>
      <c r="I22" s="121" t="s">
        <v>48</v>
      </c>
      <c r="J22" s="121"/>
      <c r="K22" s="73">
        <v>0.52600000000000002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124</v>
      </c>
      <c r="C23" s="71">
        <v>2.5700000000000001E-2</v>
      </c>
      <c r="D23" s="95"/>
      <c r="E23" s="95"/>
      <c r="F23" s="72"/>
      <c r="G23" s="116"/>
      <c r="H23" s="117"/>
      <c r="I23" s="120" t="s">
        <v>50</v>
      </c>
      <c r="J23" s="120"/>
      <c r="K23" s="73">
        <v>6.6000000000000003E-2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87</v>
      </c>
      <c r="C24" s="71">
        <v>1.7999999999999999E-2</v>
      </c>
      <c r="D24" s="95"/>
      <c r="E24" s="95"/>
      <c r="F24"/>
      <c r="G24" s="116"/>
      <c r="H24" s="117"/>
      <c r="I24" s="121" t="s">
        <v>52</v>
      </c>
      <c r="J24" s="121"/>
      <c r="K24" s="73">
        <v>6.7999999999999996E-3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71</v>
      </c>
      <c r="C25" s="71">
        <v>1.47E-2</v>
      </c>
      <c r="D25" s="95"/>
      <c r="E25" s="95"/>
      <c r="F25" s="72"/>
      <c r="G25" s="118"/>
      <c r="H25" s="119"/>
      <c r="I25" s="119" t="s">
        <v>54</v>
      </c>
      <c r="J25" s="119"/>
      <c r="K25" s="64">
        <v>3.7000000000000002E-3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64</v>
      </c>
      <c r="C26" s="71">
        <v>1.32E-2</v>
      </c>
      <c r="D26" s="95"/>
      <c r="E26" s="95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51</v>
      </c>
      <c r="C27" s="71">
        <v>1.06E-2</v>
      </c>
      <c r="D27" s="95"/>
      <c r="E27" s="95"/>
      <c r="F27" s="72"/>
      <c r="G27" s="116" t="s">
        <v>57</v>
      </c>
      <c r="H27" s="117"/>
      <c r="I27" s="121" t="s">
        <v>44</v>
      </c>
      <c r="J27" s="121"/>
      <c r="K27" s="70">
        <v>0.29609999999999997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122</v>
      </c>
      <c r="B28" s="40">
        <v>45</v>
      </c>
      <c r="C28" s="71">
        <v>9.2999999999999992E-3</v>
      </c>
      <c r="D28" s="95"/>
      <c r="E28" s="95"/>
      <c r="F28" s="72"/>
      <c r="G28" s="116"/>
      <c r="H28" s="117"/>
      <c r="I28" s="120" t="s">
        <v>46</v>
      </c>
      <c r="J28" s="120"/>
      <c r="K28" s="70">
        <v>0.15129999999999999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59</v>
      </c>
      <c r="B29" s="40">
        <v>41</v>
      </c>
      <c r="C29" s="71">
        <v>8.5000000000000006E-3</v>
      </c>
      <c r="D29" s="95"/>
      <c r="E29"/>
      <c r="F29" s="72"/>
      <c r="G29" s="116"/>
      <c r="H29" s="117"/>
      <c r="I29" s="121" t="s">
        <v>48</v>
      </c>
      <c r="J29" s="121"/>
      <c r="K29" s="70">
        <v>0.48420000000000002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340</v>
      </c>
      <c r="C30" s="78">
        <v>7.0300000000000001E-2</v>
      </c>
      <c r="D30" s="95"/>
      <c r="E30" s="95"/>
      <c r="F30" s="72"/>
      <c r="G30" s="116"/>
      <c r="H30" s="117"/>
      <c r="I30" s="119" t="s">
        <v>50</v>
      </c>
      <c r="J30" s="119"/>
      <c r="K30" s="63">
        <v>6.8500000000000005E-2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5"/>
      <c r="D31" s="72"/>
      <c r="E31" s="103"/>
      <c r="F31" s="103"/>
      <c r="G31" s="103"/>
      <c r="H31" s="40"/>
      <c r="I31" s="95"/>
      <c r="J31" s="95"/>
      <c r="K31" s="95"/>
      <c r="L31" s="29"/>
      <c r="N31" s="33"/>
      <c r="O31" s="34"/>
      <c r="P31" s="29"/>
      <c r="Q31" s="29"/>
      <c r="R31" s="29"/>
      <c r="S31" s="29"/>
    </row>
    <row r="32" spans="1:22" ht="30">
      <c r="A32" s="113" t="s">
        <v>61</v>
      </c>
      <c r="B32" s="110"/>
      <c r="C32" s="110"/>
      <c r="D32" s="110"/>
      <c r="E32" s="96" t="s">
        <v>27</v>
      </c>
      <c r="F32" s="95"/>
      <c r="G32" s="114" t="s">
        <v>62</v>
      </c>
      <c r="H32" s="115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7" t="s">
        <v>66</v>
      </c>
      <c r="B33" s="112"/>
      <c r="C33" s="112"/>
      <c r="D33" s="112"/>
      <c r="E33" s="51">
        <v>3</v>
      </c>
      <c r="F33" s="95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7" t="s">
        <v>67</v>
      </c>
      <c r="B34" s="112"/>
      <c r="C34" s="112"/>
      <c r="D34" s="112"/>
      <c r="E34" s="51">
        <v>1</v>
      </c>
      <c r="F34" s="95"/>
      <c r="G34" s="81" t="s">
        <v>68</v>
      </c>
      <c r="H34" s="44"/>
      <c r="I34" s="82">
        <v>481</v>
      </c>
      <c r="J34" s="82">
        <v>676</v>
      </c>
      <c r="K34" s="83">
        <v>0.71</v>
      </c>
      <c r="L34" s="29"/>
      <c r="M34" s="34"/>
      <c r="O34" s="30"/>
    </row>
    <row r="35" spans="1:15" ht="15" customHeight="1">
      <c r="A35" s="107" t="s">
        <v>69</v>
      </c>
      <c r="B35" s="112"/>
      <c r="C35" s="112"/>
      <c r="D35" s="112"/>
      <c r="E35" s="51">
        <v>3</v>
      </c>
      <c r="F35" s="95"/>
      <c r="G35" s="81" t="s">
        <v>70</v>
      </c>
      <c r="H35" s="44"/>
      <c r="I35" s="82">
        <v>654</v>
      </c>
      <c r="J35" s="82">
        <v>787</v>
      </c>
      <c r="K35" s="83">
        <v>0.83</v>
      </c>
      <c r="L35" s="29"/>
      <c r="M35" s="34"/>
      <c r="O35" s="30"/>
    </row>
    <row r="36" spans="1:15" ht="15" customHeight="1">
      <c r="A36" s="107" t="s">
        <v>71</v>
      </c>
      <c r="B36" s="112"/>
      <c r="C36" s="112"/>
      <c r="D36" s="112"/>
      <c r="E36" s="51">
        <v>11</v>
      </c>
      <c r="F36" s="95"/>
      <c r="G36" s="81" t="s">
        <v>72</v>
      </c>
      <c r="H36" s="44"/>
      <c r="I36" s="82">
        <v>681</v>
      </c>
      <c r="J36" s="82">
        <v>892</v>
      </c>
      <c r="K36" s="83">
        <v>0.76</v>
      </c>
      <c r="L36" s="29"/>
      <c r="M36" s="34"/>
      <c r="O36" s="30"/>
    </row>
    <row r="37" spans="1:15" ht="15" customHeight="1">
      <c r="A37" s="107" t="s">
        <v>73</v>
      </c>
      <c r="B37" s="112"/>
      <c r="C37" s="112"/>
      <c r="D37" s="112"/>
      <c r="E37" s="51">
        <v>17</v>
      </c>
      <c r="F37" s="95"/>
      <c r="G37" s="81" t="s">
        <v>74</v>
      </c>
      <c r="H37" s="44"/>
      <c r="I37" s="82">
        <v>847</v>
      </c>
      <c r="J37" s="82">
        <v>1143</v>
      </c>
      <c r="K37" s="83">
        <v>0.74</v>
      </c>
      <c r="L37" s="29"/>
      <c r="M37" s="34"/>
      <c r="O37" s="30"/>
    </row>
    <row r="38" spans="1:15" ht="15" customHeight="1">
      <c r="A38" s="107" t="s">
        <v>75</v>
      </c>
      <c r="B38" s="112"/>
      <c r="C38" s="112"/>
      <c r="D38" s="112"/>
      <c r="E38" s="51">
        <v>59</v>
      </c>
      <c r="F38" s="95"/>
      <c r="G38" s="81" t="s">
        <v>76</v>
      </c>
      <c r="H38" s="44"/>
      <c r="I38" s="82">
        <v>550</v>
      </c>
      <c r="J38" s="82">
        <v>692</v>
      </c>
      <c r="K38" s="83">
        <v>0.79</v>
      </c>
      <c r="L38" s="29"/>
      <c r="M38" s="34"/>
      <c r="O38" s="30"/>
    </row>
    <row r="39" spans="1:15" ht="15" customHeight="1">
      <c r="A39" s="107" t="s">
        <v>77</v>
      </c>
      <c r="B39" s="112"/>
      <c r="C39" s="112"/>
      <c r="D39" s="112"/>
      <c r="E39" s="51">
        <v>2</v>
      </c>
      <c r="F39" s="95"/>
      <c r="G39" s="81" t="s">
        <v>78</v>
      </c>
      <c r="H39" s="44"/>
      <c r="I39" s="82">
        <v>526</v>
      </c>
      <c r="J39" s="82">
        <v>722</v>
      </c>
      <c r="K39" s="83">
        <v>0.73</v>
      </c>
      <c r="L39" s="29"/>
      <c r="M39" s="34"/>
      <c r="O39" s="30"/>
    </row>
    <row r="40" spans="1:15" ht="15" customHeight="1">
      <c r="A40" s="107" t="s">
        <v>79</v>
      </c>
      <c r="B40" s="112"/>
      <c r="C40" s="112"/>
      <c r="D40" s="112"/>
      <c r="E40" s="51">
        <v>3</v>
      </c>
      <c r="F40" s="95"/>
      <c r="G40" s="81" t="s">
        <v>80</v>
      </c>
      <c r="H40" s="44"/>
      <c r="I40" s="82">
        <v>568</v>
      </c>
      <c r="J40" s="82">
        <v>784</v>
      </c>
      <c r="K40" s="83">
        <v>0.72</v>
      </c>
      <c r="L40" s="29"/>
      <c r="M40" s="31"/>
      <c r="O40" s="30"/>
    </row>
    <row r="41" spans="1:15" ht="15" customHeight="1">
      <c r="A41" s="107" t="s">
        <v>81</v>
      </c>
      <c r="B41" s="112"/>
      <c r="C41" s="112"/>
      <c r="D41" s="112"/>
      <c r="E41" s="51">
        <v>4</v>
      </c>
      <c r="F41" s="95"/>
      <c r="G41" s="81" t="s">
        <v>82</v>
      </c>
      <c r="H41" s="44"/>
      <c r="I41" s="82">
        <v>526</v>
      </c>
      <c r="J41" s="82">
        <v>714</v>
      </c>
      <c r="K41" s="83">
        <v>0.74</v>
      </c>
      <c r="L41" s="29"/>
      <c r="M41" s="31"/>
      <c r="O41" s="30"/>
    </row>
    <row r="42" spans="1:15" ht="29.25" customHeight="1">
      <c r="A42" s="107" t="s">
        <v>83</v>
      </c>
      <c r="B42" s="112"/>
      <c r="C42" s="112"/>
      <c r="D42" s="112"/>
      <c r="E42" s="51">
        <v>13</v>
      </c>
      <c r="F42" s="95"/>
      <c r="G42" s="81"/>
      <c r="H42" s="44"/>
      <c r="I42" s="82"/>
      <c r="J42" s="82"/>
      <c r="K42" s="84"/>
      <c r="L42" s="29"/>
    </row>
    <row r="43" spans="1:15" ht="18" customHeight="1">
      <c r="A43" s="143" t="s">
        <v>84</v>
      </c>
      <c r="B43" s="144"/>
      <c r="C43" s="144"/>
      <c r="D43" s="144"/>
      <c r="E43" s="136">
        <v>116</v>
      </c>
      <c r="F43" s="138"/>
      <c r="G43" s="139" t="s">
        <v>86</v>
      </c>
      <c r="H43" s="141"/>
      <c r="I43" s="146">
        <v>4833</v>
      </c>
      <c r="J43" s="146">
        <v>6410</v>
      </c>
      <c r="K43" s="148">
        <v>0.75</v>
      </c>
      <c r="L43" s="29"/>
    </row>
    <row r="44" spans="1:15" ht="15" customHeight="1">
      <c r="A44" s="134" t="s">
        <v>85</v>
      </c>
      <c r="B44" s="135"/>
      <c r="C44" s="135"/>
      <c r="D44" s="135"/>
      <c r="E44" s="137"/>
      <c r="F44" s="138"/>
      <c r="G44" s="140"/>
      <c r="H44" s="142"/>
      <c r="I44" s="147"/>
      <c r="J44" s="147"/>
      <c r="K44" s="149"/>
    </row>
    <row r="45" spans="1:1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</row>
    <row r="46" spans="1:15" ht="30">
      <c r="A46" s="108" t="s">
        <v>87</v>
      </c>
      <c r="B46" s="99" t="s">
        <v>88</v>
      </c>
      <c r="C46" s="110" t="s">
        <v>90</v>
      </c>
      <c r="D46" s="99" t="s">
        <v>91</v>
      </c>
      <c r="E46" s="110" t="s">
        <v>93</v>
      </c>
      <c r="F46" s="110" t="s">
        <v>94</v>
      </c>
      <c r="G46" s="110" t="s">
        <v>17</v>
      </c>
      <c r="H46" s="105" t="s">
        <v>95</v>
      </c>
      <c r="I46" s="133"/>
      <c r="J46" s="102" t="s">
        <v>96</v>
      </c>
      <c r="K46" s="105" t="s">
        <v>10</v>
      </c>
    </row>
    <row r="47" spans="1:15" ht="15">
      <c r="A47" s="109"/>
      <c r="B47" s="85" t="s">
        <v>89</v>
      </c>
      <c r="C47" s="111"/>
      <c r="D47" s="85" t="s">
        <v>92</v>
      </c>
      <c r="E47" s="111"/>
      <c r="F47" s="111"/>
      <c r="G47" s="111"/>
      <c r="H47" s="106"/>
      <c r="I47" s="133"/>
      <c r="J47" s="86" t="s">
        <v>97</v>
      </c>
      <c r="K47" s="106"/>
    </row>
    <row r="48" spans="1:15" ht="15">
      <c r="A48" s="109"/>
      <c r="B48" s="85"/>
      <c r="C48" s="111"/>
      <c r="D48" s="85"/>
      <c r="E48" s="111"/>
      <c r="F48" s="111"/>
      <c r="G48" s="111"/>
      <c r="H48" s="106"/>
      <c r="I48" s="133"/>
      <c r="J48" s="86" t="s">
        <v>98</v>
      </c>
      <c r="K48" s="106"/>
    </row>
    <row r="49" spans="1:11" ht="15">
      <c r="A49" s="104" t="s">
        <v>99</v>
      </c>
      <c r="B49" s="87">
        <v>0</v>
      </c>
      <c r="C49" s="87">
        <v>5</v>
      </c>
      <c r="D49" s="87">
        <v>1</v>
      </c>
      <c r="E49" s="87">
        <v>6</v>
      </c>
      <c r="F49" s="45">
        <v>1</v>
      </c>
      <c r="G49" s="87">
        <v>13</v>
      </c>
      <c r="H49" s="88">
        <v>2.7000000000000001E-3</v>
      </c>
      <c r="I49"/>
      <c r="J49" s="37" t="s">
        <v>100</v>
      </c>
      <c r="K49" s="89">
        <v>158</v>
      </c>
    </row>
    <row r="50" spans="1:11" ht="15">
      <c r="A50" s="104" t="s">
        <v>101</v>
      </c>
      <c r="B50" s="87">
        <v>17</v>
      </c>
      <c r="C50" s="87">
        <v>214</v>
      </c>
      <c r="D50" s="87">
        <v>34</v>
      </c>
      <c r="E50" s="87">
        <v>1048</v>
      </c>
      <c r="F50" s="45">
        <v>54</v>
      </c>
      <c r="G50" s="87">
        <v>1367</v>
      </c>
      <c r="H50" s="88">
        <v>0.2828</v>
      </c>
      <c r="I50"/>
      <c r="J50" s="37" t="s">
        <v>102</v>
      </c>
      <c r="K50" s="89">
        <v>2401</v>
      </c>
    </row>
    <row r="51" spans="1:11" ht="15">
      <c r="A51" s="104" t="s">
        <v>103</v>
      </c>
      <c r="B51" s="87">
        <v>0</v>
      </c>
      <c r="C51" s="87">
        <v>0</v>
      </c>
      <c r="D51" s="87">
        <v>0</v>
      </c>
      <c r="E51" s="87">
        <v>9</v>
      </c>
      <c r="F51" s="45">
        <v>0</v>
      </c>
      <c r="G51" s="87">
        <v>9</v>
      </c>
      <c r="H51" s="88">
        <v>1.9E-3</v>
      </c>
      <c r="I51"/>
      <c r="J51" s="37" t="s">
        <v>104</v>
      </c>
      <c r="K51" s="89">
        <v>2083</v>
      </c>
    </row>
    <row r="52" spans="1:11" ht="15">
      <c r="A52" s="104" t="s">
        <v>105</v>
      </c>
      <c r="B52" s="87">
        <v>27</v>
      </c>
      <c r="C52" s="87">
        <v>430</v>
      </c>
      <c r="D52" s="87">
        <v>55</v>
      </c>
      <c r="E52" s="87">
        <v>2122</v>
      </c>
      <c r="F52" s="45">
        <v>76</v>
      </c>
      <c r="G52" s="87">
        <v>2710</v>
      </c>
      <c r="H52" s="88">
        <v>0.56069999999999998</v>
      </c>
      <c r="I52"/>
      <c r="J52" s="37" t="s">
        <v>106</v>
      </c>
      <c r="K52" s="89">
        <v>50</v>
      </c>
    </row>
    <row r="53" spans="1:11" ht="15">
      <c r="A53" s="104" t="s">
        <v>107</v>
      </c>
      <c r="B53" s="87">
        <v>7</v>
      </c>
      <c r="C53" s="87">
        <v>127</v>
      </c>
      <c r="D53" s="87">
        <v>13</v>
      </c>
      <c r="E53" s="87">
        <v>564</v>
      </c>
      <c r="F53" s="45">
        <v>22</v>
      </c>
      <c r="G53" s="87">
        <v>733</v>
      </c>
      <c r="H53" s="88">
        <v>0.1517</v>
      </c>
      <c r="I53"/>
      <c r="J53" s="38" t="s">
        <v>108</v>
      </c>
      <c r="K53" s="89">
        <v>0</v>
      </c>
    </row>
    <row r="54" spans="1:11" ht="15">
      <c r="A54" s="104" t="s">
        <v>109</v>
      </c>
      <c r="B54" s="87">
        <v>1</v>
      </c>
      <c r="C54" s="87">
        <v>0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110</v>
      </c>
      <c r="K54" s="89">
        <v>141</v>
      </c>
    </row>
    <row r="55" spans="1:11" ht="15">
      <c r="A55" s="90" t="s">
        <v>111</v>
      </c>
      <c r="B55" s="91">
        <v>52</v>
      </c>
      <c r="C55" s="91">
        <v>776</v>
      </c>
      <c r="D55" s="91">
        <v>103</v>
      </c>
      <c r="E55" s="91">
        <v>3749</v>
      </c>
      <c r="F55" s="91">
        <v>153</v>
      </c>
      <c r="G55" s="91">
        <v>4833</v>
      </c>
      <c r="H55" s="92"/>
      <c r="I55"/>
      <c r="J55" s="90" t="s">
        <v>10</v>
      </c>
      <c r="K55" s="92">
        <v>4833</v>
      </c>
    </row>
    <row r="56" spans="1:11" ht="32.25" customHeight="1">
      <c r="A56" s="93"/>
      <c r="B56" s="95"/>
      <c r="C56" s="95"/>
      <c r="D56" s="95"/>
      <c r="E56" s="95"/>
      <c r="F56" s="95"/>
      <c r="G56" s="95"/>
      <c r="H56" s="95"/>
      <c r="I56"/>
      <c r="J56" s="95"/>
      <c r="K56" s="95"/>
    </row>
    <row r="57" spans="1:11" ht="32.25" customHeight="1">
      <c r="A57" s="108" t="s">
        <v>112</v>
      </c>
      <c r="B57" s="99" t="s">
        <v>88</v>
      </c>
      <c r="C57" s="110" t="s">
        <v>90</v>
      </c>
      <c r="D57" s="99" t="s">
        <v>91</v>
      </c>
      <c r="E57" s="110" t="s">
        <v>93</v>
      </c>
      <c r="F57" s="110" t="s">
        <v>94</v>
      </c>
      <c r="G57" s="110" t="s">
        <v>17</v>
      </c>
      <c r="H57" s="105" t="s">
        <v>113</v>
      </c>
      <c r="I57" s="107"/>
      <c r="J57" s="145"/>
      <c r="K57" s="145"/>
    </row>
    <row r="58" spans="1:11" ht="12.75" customHeight="1">
      <c r="A58" s="109"/>
      <c r="B58" s="85" t="s">
        <v>89</v>
      </c>
      <c r="C58" s="111"/>
      <c r="D58" s="85" t="s">
        <v>92</v>
      </c>
      <c r="E58" s="111"/>
      <c r="F58" s="111"/>
      <c r="G58" s="111"/>
      <c r="H58" s="106"/>
      <c r="I58" s="107"/>
      <c r="J58" s="145"/>
      <c r="K58" s="145"/>
    </row>
    <row r="59" spans="1:11" ht="15">
      <c r="A59" s="104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95"/>
      <c r="J59" s="95"/>
      <c r="K59" s="95"/>
    </row>
    <row r="60" spans="1:11" ht="15">
      <c r="A60" s="104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5"/>
      <c r="J60" s="95"/>
      <c r="K60" s="95"/>
    </row>
    <row r="61" spans="1:11" ht="15">
      <c r="A61" s="104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5"/>
      <c r="J61"/>
      <c r="K61" s="95"/>
    </row>
    <row r="62" spans="1:11" ht="15">
      <c r="A62" s="104" t="s">
        <v>117</v>
      </c>
      <c r="B62" s="87">
        <v>1</v>
      </c>
      <c r="C62" s="87">
        <v>0</v>
      </c>
      <c r="D62" s="87">
        <v>0</v>
      </c>
      <c r="E62" s="87">
        <v>3</v>
      </c>
      <c r="F62" s="45">
        <v>0</v>
      </c>
      <c r="G62" s="87">
        <v>4</v>
      </c>
      <c r="H62" s="88">
        <v>0.8</v>
      </c>
      <c r="I62" s="95"/>
      <c r="J62" s="95"/>
      <c r="K62" s="95"/>
    </row>
    <row r="63" spans="1:11" ht="15">
      <c r="A63" s="104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0</v>
      </c>
      <c r="G63" s="87">
        <v>0</v>
      </c>
      <c r="H63" s="88">
        <v>0</v>
      </c>
      <c r="I63" s="95"/>
      <c r="J63" s="95"/>
      <c r="K63" s="95"/>
    </row>
    <row r="64" spans="1:11" ht="15">
      <c r="A64" s="104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0.2</v>
      </c>
      <c r="I64" s="95"/>
      <c r="J64" s="95"/>
      <c r="K64" s="95"/>
    </row>
    <row r="65" spans="1:11" ht="15">
      <c r="A65" s="90" t="s">
        <v>111</v>
      </c>
      <c r="B65" s="91">
        <v>1</v>
      </c>
      <c r="C65" s="91">
        <v>0</v>
      </c>
      <c r="D65" s="91">
        <v>0</v>
      </c>
      <c r="E65" s="91">
        <v>3</v>
      </c>
      <c r="F65" s="91">
        <v>1</v>
      </c>
      <c r="G65" s="91">
        <v>5</v>
      </c>
      <c r="H65" s="92"/>
      <c r="I65" s="95"/>
      <c r="J65" s="95"/>
      <c r="K65" s="95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163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26</v>
      </c>
      <c r="C8" s="9">
        <v>290</v>
      </c>
      <c r="D8" s="9">
        <v>1652</v>
      </c>
      <c r="E8" s="8">
        <v>51</v>
      </c>
      <c r="F8" s="8">
        <v>76</v>
      </c>
      <c r="G8" s="8"/>
      <c r="H8" s="8">
        <f t="shared" ref="H8:H58" si="0">SUM(B8:G8)</f>
        <v>2095</v>
      </c>
      <c r="I8" s="10">
        <f>H8/$H$59</f>
        <v>0.43347817090833851</v>
      </c>
      <c r="K8" s="9">
        <f t="shared" ref="K8:L8" si="1">C8</f>
        <v>290</v>
      </c>
      <c r="L8" s="9">
        <f t="shared" si="1"/>
        <v>1652</v>
      </c>
      <c r="M8" s="8">
        <f t="shared" ref="M8" si="2">SUM(K8:L8)</f>
        <v>1942</v>
      </c>
      <c r="N8" s="10">
        <f>M8/$M$59</f>
        <v>0.42917127071823202</v>
      </c>
    </row>
    <row r="9" spans="1:14">
      <c r="A9" s="7" t="s">
        <v>45</v>
      </c>
      <c r="B9" s="8">
        <v>10</v>
      </c>
      <c r="C9" s="9">
        <v>327</v>
      </c>
      <c r="D9" s="9">
        <v>1277</v>
      </c>
      <c r="E9" s="8">
        <v>25</v>
      </c>
      <c r="F9" s="8">
        <v>45</v>
      </c>
      <c r="G9" s="8"/>
      <c r="H9" s="8">
        <f t="shared" si="0"/>
        <v>1684</v>
      </c>
      <c r="I9" s="10">
        <f>H9/$H$59</f>
        <v>0.34843782329815848</v>
      </c>
      <c r="K9" s="9">
        <f t="shared" ref="K9:K58" si="3">C9</f>
        <v>327</v>
      </c>
      <c r="L9" s="9">
        <f t="shared" ref="L9:L58" si="4">D9</f>
        <v>1277</v>
      </c>
      <c r="M9" s="8">
        <f t="shared" ref="M9:M58" si="5">SUM(K9:L9)</f>
        <v>1604</v>
      </c>
      <c r="N9" s="10">
        <f>M9/$M$59</f>
        <v>0.35447513812154696</v>
      </c>
    </row>
    <row r="10" spans="1:14">
      <c r="A10" s="7" t="s">
        <v>47</v>
      </c>
      <c r="B10" s="8">
        <v>4</v>
      </c>
      <c r="C10" s="9">
        <v>40</v>
      </c>
      <c r="D10" s="9">
        <v>183</v>
      </c>
      <c r="E10" s="8">
        <v>2</v>
      </c>
      <c r="F10" s="8">
        <v>2</v>
      </c>
      <c r="G10" s="8"/>
      <c r="H10" s="8">
        <f t="shared" si="0"/>
        <v>231</v>
      </c>
      <c r="I10" s="10">
        <f>H10/$H$59</f>
        <v>4.7796399751707012E-2</v>
      </c>
      <c r="K10" s="9">
        <f t="shared" si="3"/>
        <v>40</v>
      </c>
      <c r="L10" s="9">
        <f t="shared" si="4"/>
        <v>183</v>
      </c>
      <c r="M10" s="8">
        <f t="shared" si="5"/>
        <v>223</v>
      </c>
      <c r="N10" s="10">
        <f>M10/$M$59</f>
        <v>4.9281767955801102E-2</v>
      </c>
    </row>
    <row r="11" spans="1:14">
      <c r="A11" s="7" t="s">
        <v>49</v>
      </c>
      <c r="B11" s="8"/>
      <c r="C11" s="9">
        <v>15</v>
      </c>
      <c r="D11" s="9">
        <v>97</v>
      </c>
      <c r="E11" s="8">
        <v>3</v>
      </c>
      <c r="F11" s="8">
        <v>9</v>
      </c>
      <c r="G11" s="8"/>
      <c r="H11" s="8">
        <f t="shared" ref="H11:H14" si="6">SUM(B11:G11)</f>
        <v>124</v>
      </c>
      <c r="I11" s="10">
        <f>H11/$H$59</f>
        <v>2.5656941858059175E-2</v>
      </c>
      <c r="K11" s="9">
        <f t="shared" ref="K11:K14" si="7">C11</f>
        <v>15</v>
      </c>
      <c r="L11" s="9">
        <f t="shared" ref="L11:L14" si="8">D11</f>
        <v>97</v>
      </c>
      <c r="M11" s="8">
        <f t="shared" ref="M11:M14" si="9">SUM(K11:L11)</f>
        <v>112</v>
      </c>
      <c r="N11" s="10">
        <f>M11/$M$59</f>
        <v>2.4751381215469614E-2</v>
      </c>
    </row>
    <row r="12" spans="1:14">
      <c r="A12" s="7" t="s">
        <v>51</v>
      </c>
      <c r="B12" s="8">
        <v>3</v>
      </c>
      <c r="C12" s="9">
        <v>21</v>
      </c>
      <c r="D12" s="9">
        <v>59</v>
      </c>
      <c r="E12" s="8">
        <v>1</v>
      </c>
      <c r="F12" s="8">
        <v>3</v>
      </c>
      <c r="G12" s="8"/>
      <c r="H12" s="8">
        <f t="shared" ref="H12:H13" si="10">SUM(B12:G12)</f>
        <v>87</v>
      </c>
      <c r="I12" s="10">
        <f>H12/$H$59</f>
        <v>1.8001241464928614E-2</v>
      </c>
      <c r="K12" s="9">
        <f t="shared" ref="K12:K13" si="11">C12</f>
        <v>21</v>
      </c>
      <c r="L12" s="9">
        <f t="shared" ref="L12:L13" si="12">D12</f>
        <v>59</v>
      </c>
      <c r="M12" s="8">
        <f t="shared" ref="M12:M13" si="13">SUM(K12:L12)</f>
        <v>80</v>
      </c>
      <c r="N12" s="10">
        <f>M12/$M$59</f>
        <v>1.7679558011049725E-2</v>
      </c>
    </row>
    <row r="13" spans="1:14">
      <c r="A13" s="7" t="s">
        <v>53</v>
      </c>
      <c r="B13" s="8"/>
      <c r="C13" s="9">
        <v>7</v>
      </c>
      <c r="D13" s="9">
        <v>59</v>
      </c>
      <c r="E13" s="8">
        <v>1</v>
      </c>
      <c r="F13" s="8">
        <v>4</v>
      </c>
      <c r="G13" s="8"/>
      <c r="H13" s="8">
        <f t="shared" si="10"/>
        <v>71</v>
      </c>
      <c r="I13" s="10">
        <f>H13/$H$59</f>
        <v>1.4690668321953239E-2</v>
      </c>
      <c r="K13" s="9">
        <f t="shared" si="11"/>
        <v>7</v>
      </c>
      <c r="L13" s="9">
        <f t="shared" si="12"/>
        <v>59</v>
      </c>
      <c r="M13" s="8">
        <f t="shared" si="13"/>
        <v>66</v>
      </c>
      <c r="N13" s="10">
        <f>M13/$M$59</f>
        <v>1.4585635359116023E-2</v>
      </c>
    </row>
    <row r="14" spans="1:14">
      <c r="A14" s="7" t="s">
        <v>55</v>
      </c>
      <c r="B14" s="8"/>
      <c r="C14" s="9">
        <v>4</v>
      </c>
      <c r="D14" s="9">
        <v>59</v>
      </c>
      <c r="E14" s="8"/>
      <c r="F14" s="8">
        <v>1</v>
      </c>
      <c r="G14" s="8"/>
      <c r="H14" s="8">
        <f t="shared" si="6"/>
        <v>64</v>
      </c>
      <c r="I14" s="10">
        <f>H14/$H$59</f>
        <v>1.324229257190151E-2</v>
      </c>
      <c r="K14" s="9">
        <f t="shared" si="7"/>
        <v>4</v>
      </c>
      <c r="L14" s="9">
        <f t="shared" si="8"/>
        <v>59</v>
      </c>
      <c r="M14" s="8">
        <f t="shared" si="9"/>
        <v>63</v>
      </c>
      <c r="N14" s="10">
        <f>M14/$M$59</f>
        <v>1.3922651933701657E-2</v>
      </c>
    </row>
    <row r="15" spans="1:14">
      <c r="A15" s="7" t="s">
        <v>56</v>
      </c>
      <c r="B15" s="8"/>
      <c r="C15" s="9">
        <v>4</v>
      </c>
      <c r="D15" s="9">
        <v>45</v>
      </c>
      <c r="E15" s="8">
        <v>2</v>
      </c>
      <c r="F15" s="8"/>
      <c r="G15" s="8"/>
      <c r="H15" s="8">
        <f t="shared" ref="H15" si="14">SUM(B15:G15)</f>
        <v>51</v>
      </c>
      <c r="I15" s="10">
        <f>H15/$H$59</f>
        <v>1.0552451893234015E-2</v>
      </c>
      <c r="K15" s="9">
        <f t="shared" ref="K15" si="15">C15</f>
        <v>4</v>
      </c>
      <c r="L15" s="9">
        <f t="shared" ref="L15" si="16">D15</f>
        <v>45</v>
      </c>
      <c r="M15" s="8">
        <f t="shared" ref="M15" si="17">SUM(K15:L15)</f>
        <v>49</v>
      </c>
      <c r="N15" s="10">
        <f>M15/$M$59</f>
        <v>1.0828729281767955E-2</v>
      </c>
    </row>
    <row r="16" spans="1:14">
      <c r="A16" s="7" t="s">
        <v>122</v>
      </c>
      <c r="B16" s="8"/>
      <c r="C16" s="9">
        <v>11</v>
      </c>
      <c r="D16" s="9">
        <v>31</v>
      </c>
      <c r="E16" s="8">
        <v>1</v>
      </c>
      <c r="F16" s="8">
        <v>2</v>
      </c>
      <c r="G16" s="8"/>
      <c r="H16" s="8">
        <f t="shared" ref="H16:H17" si="18">SUM(B16:G16)</f>
        <v>45</v>
      </c>
      <c r="I16" s="10">
        <f>H16/$H$59</f>
        <v>9.3109869646182501E-3</v>
      </c>
      <c r="K16" s="9">
        <f t="shared" ref="K16:K17" si="19">C16</f>
        <v>11</v>
      </c>
      <c r="L16" s="9">
        <f t="shared" ref="L16:L17" si="20">D16</f>
        <v>31</v>
      </c>
      <c r="M16" s="8">
        <f t="shared" ref="M16:M17" si="21">SUM(K16:L16)</f>
        <v>42</v>
      </c>
      <c r="N16" s="10">
        <f>M16/$M$59</f>
        <v>9.2817679558011047E-3</v>
      </c>
    </row>
    <row r="17" spans="1:14">
      <c r="A17" s="7" t="s">
        <v>59</v>
      </c>
      <c r="B17" s="8">
        <v>1</v>
      </c>
      <c r="C17" s="9">
        <v>4</v>
      </c>
      <c r="D17" s="9">
        <v>32</v>
      </c>
      <c r="E17" s="8">
        <v>1</v>
      </c>
      <c r="F17" s="8">
        <v>3</v>
      </c>
      <c r="G17" s="8"/>
      <c r="H17" s="8">
        <f t="shared" si="18"/>
        <v>41</v>
      </c>
      <c r="I17" s="10">
        <f>H17/$H$59</f>
        <v>8.4833436788744054E-3</v>
      </c>
      <c r="K17" s="9">
        <f t="shared" si="19"/>
        <v>4</v>
      </c>
      <c r="L17" s="9">
        <f t="shared" si="20"/>
        <v>32</v>
      </c>
      <c r="M17" s="8">
        <f t="shared" si="21"/>
        <v>36</v>
      </c>
      <c r="N17" s="10">
        <f>M17/$M$59</f>
        <v>7.9558011049723765E-3</v>
      </c>
    </row>
    <row r="18" spans="1:14">
      <c r="A18" s="7" t="s">
        <v>58</v>
      </c>
      <c r="B18" s="8"/>
      <c r="C18" s="9">
        <v>2</v>
      </c>
      <c r="D18" s="9">
        <v>33</v>
      </c>
      <c r="E18" s="8"/>
      <c r="F18" s="8">
        <v>1</v>
      </c>
      <c r="G18" s="8"/>
      <c r="H18" s="8">
        <f t="shared" ref="H18:H20" si="22">SUM(B18:G18)</f>
        <v>36</v>
      </c>
      <c r="I18" s="10">
        <f>H18/$H$59</f>
        <v>7.4487895716945996E-3</v>
      </c>
      <c r="K18" s="9">
        <f t="shared" ref="K18:K20" si="23">C18</f>
        <v>2</v>
      </c>
      <c r="L18" s="9">
        <f t="shared" ref="L18:L20" si="24">D18</f>
        <v>33</v>
      </c>
      <c r="M18" s="8">
        <f t="shared" ref="M18:M20" si="25">SUM(K18:L18)</f>
        <v>35</v>
      </c>
      <c r="N18" s="10">
        <f>M18/$M$59</f>
        <v>7.7348066298342545E-3</v>
      </c>
    </row>
    <row r="19" spans="1:14">
      <c r="A19" s="7" t="s">
        <v>120</v>
      </c>
      <c r="B19" s="8"/>
      <c r="C19" s="9">
        <v>9</v>
      </c>
      <c r="D19" s="9">
        <v>25</v>
      </c>
      <c r="E19" s="8">
        <v>1</v>
      </c>
      <c r="F19" s="8"/>
      <c r="G19" s="8"/>
      <c r="H19" s="8">
        <f t="shared" si="22"/>
        <v>35</v>
      </c>
      <c r="I19" s="10">
        <f>H19/$H$59</f>
        <v>7.2418787502586384E-3</v>
      </c>
      <c r="K19" s="9">
        <f t="shared" si="23"/>
        <v>9</v>
      </c>
      <c r="L19" s="9">
        <f t="shared" si="24"/>
        <v>25</v>
      </c>
      <c r="M19" s="8">
        <f t="shared" si="25"/>
        <v>34</v>
      </c>
      <c r="N19" s="10">
        <f>M19/$M$59</f>
        <v>7.5138121546961326E-3</v>
      </c>
    </row>
    <row r="20" spans="1:14">
      <c r="A20" s="7" t="s">
        <v>123</v>
      </c>
      <c r="B20" s="8"/>
      <c r="C20" s="9">
        <v>5</v>
      </c>
      <c r="D20" s="9">
        <v>20</v>
      </c>
      <c r="E20" s="8">
        <v>1</v>
      </c>
      <c r="F20" s="8">
        <v>2</v>
      </c>
      <c r="G20" s="8"/>
      <c r="H20" s="8">
        <f t="shared" si="22"/>
        <v>28</v>
      </c>
      <c r="I20" s="10">
        <f>H20/$H$59</f>
        <v>5.7935030002069111E-3</v>
      </c>
      <c r="K20" s="9">
        <f t="shared" si="23"/>
        <v>5</v>
      </c>
      <c r="L20" s="9">
        <f t="shared" si="24"/>
        <v>20</v>
      </c>
      <c r="M20" s="8">
        <f t="shared" si="25"/>
        <v>25</v>
      </c>
      <c r="N20" s="10">
        <f>M20/$M$59</f>
        <v>5.5248618784530384E-3</v>
      </c>
    </row>
    <row r="21" spans="1:14">
      <c r="A21" s="7" t="s">
        <v>128</v>
      </c>
      <c r="B21" s="8">
        <v>4</v>
      </c>
      <c r="C21" s="9">
        <v>3</v>
      </c>
      <c r="D21" s="9">
        <v>7</v>
      </c>
      <c r="E21" s="8">
        <v>6</v>
      </c>
      <c r="F21" s="8">
        <v>1</v>
      </c>
      <c r="G21" s="8"/>
      <c r="H21" s="8">
        <f t="shared" ref="H21" si="26">SUM(B21:G21)</f>
        <v>21</v>
      </c>
      <c r="I21" s="10">
        <f>H21/$H$59</f>
        <v>4.3451272501551829E-3</v>
      </c>
      <c r="K21" s="9">
        <f t="shared" ref="K21" si="27">C21</f>
        <v>3</v>
      </c>
      <c r="L21" s="9">
        <f t="shared" ref="L21" si="28">D21</f>
        <v>7</v>
      </c>
      <c r="M21" s="8">
        <f t="shared" ref="M21" si="29">SUM(K21:L21)</f>
        <v>10</v>
      </c>
      <c r="N21" s="10">
        <f>M21/$M$59</f>
        <v>2.2099447513812156E-3</v>
      </c>
    </row>
    <row r="22" spans="1:14">
      <c r="A22" s="7" t="s">
        <v>124</v>
      </c>
      <c r="B22" s="8"/>
      <c r="C22" s="9">
        <v>3</v>
      </c>
      <c r="D22" s="9">
        <v>18</v>
      </c>
      <c r="E22" s="8"/>
      <c r="F22" s="8"/>
      <c r="G22" s="8"/>
      <c r="H22" s="8">
        <f t="shared" ref="H22:H23" si="30">SUM(B22:G22)</f>
        <v>21</v>
      </c>
      <c r="I22" s="10">
        <f>H22/$H$59</f>
        <v>4.3451272501551829E-3</v>
      </c>
      <c r="K22" s="9">
        <f t="shared" ref="K22:K23" si="31">C22</f>
        <v>3</v>
      </c>
      <c r="L22" s="9">
        <f t="shared" ref="L22:L23" si="32">D22</f>
        <v>18</v>
      </c>
      <c r="M22" s="8">
        <f t="shared" ref="M22:M23" si="33">SUM(K22:L22)</f>
        <v>21</v>
      </c>
      <c r="N22" s="10">
        <f>M22/$M$59</f>
        <v>4.6408839779005524E-3</v>
      </c>
    </row>
    <row r="23" spans="1:14">
      <c r="A23" s="7" t="s">
        <v>121</v>
      </c>
      <c r="B23" s="8"/>
      <c r="C23" s="9">
        <v>2</v>
      </c>
      <c r="D23" s="9">
        <v>17</v>
      </c>
      <c r="E23" s="8"/>
      <c r="F23" s="8"/>
      <c r="G23" s="8"/>
      <c r="H23" s="8">
        <f t="shared" si="30"/>
        <v>19</v>
      </c>
      <c r="I23" s="10">
        <f>H23/$H$59</f>
        <v>3.9313056072832605E-3</v>
      </c>
      <c r="K23" s="9">
        <f t="shared" si="31"/>
        <v>2</v>
      </c>
      <c r="L23" s="9">
        <f t="shared" si="32"/>
        <v>17</v>
      </c>
      <c r="M23" s="8">
        <f t="shared" si="33"/>
        <v>19</v>
      </c>
      <c r="N23" s="10">
        <f>M23/$M$59</f>
        <v>4.1988950276243093E-3</v>
      </c>
    </row>
    <row r="24" spans="1:14">
      <c r="A24" s="7" t="s">
        <v>129</v>
      </c>
      <c r="B24" s="8"/>
      <c r="C24" s="9">
        <v>5</v>
      </c>
      <c r="D24" s="9">
        <v>13</v>
      </c>
      <c r="E24" s="8"/>
      <c r="F24" s="8"/>
      <c r="G24" s="8"/>
      <c r="H24" s="8">
        <f t="shared" ref="H24:H25" si="34">SUM(B24:G24)</f>
        <v>18</v>
      </c>
      <c r="I24" s="10">
        <f>H24/$H$59</f>
        <v>3.7243947858472998E-3</v>
      </c>
      <c r="K24" s="9">
        <f t="shared" ref="K24:K25" si="35">C24</f>
        <v>5</v>
      </c>
      <c r="L24" s="9">
        <f t="shared" ref="L24:L25" si="36">D24</f>
        <v>13</v>
      </c>
      <c r="M24" s="8">
        <f t="shared" ref="M24:M25" si="37">SUM(K24:L24)</f>
        <v>18</v>
      </c>
      <c r="N24" s="10">
        <f>M24/$M$59</f>
        <v>3.9779005524861882E-3</v>
      </c>
    </row>
    <row r="25" spans="1:14">
      <c r="A25" s="7" t="s">
        <v>127</v>
      </c>
      <c r="B25" s="8"/>
      <c r="C25" s="9">
        <v>3</v>
      </c>
      <c r="D25" s="9">
        <v>13</v>
      </c>
      <c r="E25" s="8"/>
      <c r="F25" s="8">
        <v>1</v>
      </c>
      <c r="G25" s="8"/>
      <c r="H25" s="8">
        <f t="shared" si="34"/>
        <v>17</v>
      </c>
      <c r="I25" s="10">
        <f>H25/$H$59</f>
        <v>3.5174839644113386E-3</v>
      </c>
      <c r="K25" s="9">
        <f t="shared" si="35"/>
        <v>3</v>
      </c>
      <c r="L25" s="9">
        <f t="shared" si="36"/>
        <v>13</v>
      </c>
      <c r="M25" s="8">
        <f t="shared" si="37"/>
        <v>16</v>
      </c>
      <c r="N25" s="10">
        <f>M25/$M$59</f>
        <v>3.5359116022099448E-3</v>
      </c>
    </row>
    <row r="26" spans="1:14">
      <c r="A26" s="7" t="s">
        <v>125</v>
      </c>
      <c r="B26" s="8"/>
      <c r="C26" s="9"/>
      <c r="D26" s="9">
        <v>16</v>
      </c>
      <c r="E26" s="8"/>
      <c r="F26" s="8"/>
      <c r="G26" s="8"/>
      <c r="H26" s="8">
        <f t="shared" ref="H26" si="38">SUM(B26:G26)</f>
        <v>16</v>
      </c>
      <c r="I26" s="10">
        <f>H26/$H$59</f>
        <v>3.3105731429753774E-3</v>
      </c>
      <c r="K26" s="9">
        <f t="shared" ref="K26" si="39">C26</f>
        <v>0</v>
      </c>
      <c r="L26" s="9">
        <f t="shared" ref="L26" si="40">D26</f>
        <v>16</v>
      </c>
      <c r="M26" s="8">
        <f t="shared" ref="M26" si="41">SUM(K26:L26)</f>
        <v>16</v>
      </c>
      <c r="N26" s="10">
        <f>M26/$M$59</f>
        <v>3.5359116022099448E-3</v>
      </c>
    </row>
    <row r="27" spans="1:14">
      <c r="A27" s="7" t="s">
        <v>126</v>
      </c>
      <c r="B27" s="8"/>
      <c r="C27" s="9">
        <v>1</v>
      </c>
      <c r="D27" s="9">
        <v>10</v>
      </c>
      <c r="E27" s="8"/>
      <c r="F27" s="8">
        <v>1</v>
      </c>
      <c r="G27" s="8"/>
      <c r="H27" s="8">
        <f t="shared" si="0"/>
        <v>12</v>
      </c>
      <c r="I27" s="10">
        <f>H27/$H$59</f>
        <v>2.4829298572315332E-3</v>
      </c>
      <c r="K27" s="9">
        <f t="shared" si="3"/>
        <v>1</v>
      </c>
      <c r="L27" s="9">
        <f t="shared" si="4"/>
        <v>10</v>
      </c>
      <c r="M27" s="8">
        <f t="shared" si="5"/>
        <v>11</v>
      </c>
      <c r="N27" s="10">
        <f>M27/$M$59</f>
        <v>2.4309392265193372E-3</v>
      </c>
    </row>
    <row r="28" spans="1:14">
      <c r="A28" s="7" t="s">
        <v>135</v>
      </c>
      <c r="B28" s="8"/>
      <c r="C28" s="9">
        <v>3</v>
      </c>
      <c r="D28" s="9">
        <v>7</v>
      </c>
      <c r="E28" s="8">
        <v>1</v>
      </c>
      <c r="F28" s="8"/>
      <c r="G28" s="8"/>
      <c r="H28" s="8">
        <f t="shared" si="0"/>
        <v>11</v>
      </c>
      <c r="I28" s="10">
        <f>H28/$H$59</f>
        <v>2.276019035795572E-3</v>
      </c>
      <c r="K28" s="9">
        <f t="shared" si="3"/>
        <v>3</v>
      </c>
      <c r="L28" s="9">
        <f t="shared" si="4"/>
        <v>7</v>
      </c>
      <c r="M28" s="8">
        <f t="shared" si="5"/>
        <v>10</v>
      </c>
      <c r="N28" s="10">
        <f>M28/$M$59</f>
        <v>2.2099447513812156E-3</v>
      </c>
    </row>
    <row r="29" spans="1:14">
      <c r="A29" s="7" t="s">
        <v>139</v>
      </c>
      <c r="B29" s="8"/>
      <c r="C29" s="9">
        <v>3</v>
      </c>
      <c r="D29" s="9">
        <v>8</v>
      </c>
      <c r="E29" s="8"/>
      <c r="F29" s="8"/>
      <c r="G29" s="8"/>
      <c r="H29" s="8">
        <f t="shared" ref="H29" si="42">SUM(B29:G29)</f>
        <v>11</v>
      </c>
      <c r="I29" s="10">
        <f>H29/$H$59</f>
        <v>2.276019035795572E-3</v>
      </c>
      <c r="K29" s="9">
        <f t="shared" ref="K29" si="43">C29</f>
        <v>3</v>
      </c>
      <c r="L29" s="9">
        <f t="shared" ref="L29" si="44">D29</f>
        <v>8</v>
      </c>
      <c r="M29" s="8">
        <f t="shared" ref="M29" si="45">SUM(K29:L29)</f>
        <v>11</v>
      </c>
      <c r="N29" s="10">
        <f>M29/$M$59</f>
        <v>2.4309392265193372E-3</v>
      </c>
    </row>
    <row r="30" spans="1:14">
      <c r="A30" s="7" t="s">
        <v>141</v>
      </c>
      <c r="B30" s="8"/>
      <c r="C30" s="9">
        <v>2</v>
      </c>
      <c r="D30" s="9">
        <v>8</v>
      </c>
      <c r="E30" s="8"/>
      <c r="F30" s="8"/>
      <c r="G30" s="8"/>
      <c r="H30" s="8">
        <f t="shared" ref="H30:H31" si="46">SUM(B30:G30)</f>
        <v>10</v>
      </c>
      <c r="I30" s="10">
        <f>H30/$H$59</f>
        <v>2.0691082143596108E-3</v>
      </c>
      <c r="K30" s="9">
        <f t="shared" ref="K30:K31" si="47">C30</f>
        <v>2</v>
      </c>
      <c r="L30" s="9">
        <f t="shared" ref="L30:L31" si="48">D30</f>
        <v>8</v>
      </c>
      <c r="M30" s="8">
        <f t="shared" ref="M30:M31" si="49">SUM(K30:L30)</f>
        <v>10</v>
      </c>
      <c r="N30" s="10">
        <f>M30/$M$59</f>
        <v>2.2099447513812156E-3</v>
      </c>
    </row>
    <row r="31" spans="1:14">
      <c r="A31" s="7" t="s">
        <v>131</v>
      </c>
      <c r="B31" s="8"/>
      <c r="C31" s="9">
        <v>1</v>
      </c>
      <c r="D31" s="9">
        <v>8</v>
      </c>
      <c r="E31" s="8"/>
      <c r="F31" s="8"/>
      <c r="G31" s="8"/>
      <c r="H31" s="8">
        <f t="shared" si="46"/>
        <v>9</v>
      </c>
      <c r="I31" s="10">
        <f>H31/$H$59</f>
        <v>1.8621973929236499E-3</v>
      </c>
      <c r="K31" s="9">
        <f t="shared" si="47"/>
        <v>1</v>
      </c>
      <c r="L31" s="9">
        <f t="shared" si="48"/>
        <v>8</v>
      </c>
      <c r="M31" s="8">
        <f t="shared" si="49"/>
        <v>9</v>
      </c>
      <c r="N31" s="10">
        <f>M31/$M$59</f>
        <v>1.9889502762430941E-3</v>
      </c>
    </row>
    <row r="32" spans="1:14">
      <c r="A32" s="7" t="s">
        <v>130</v>
      </c>
      <c r="B32" s="8"/>
      <c r="C32" s="9">
        <v>2</v>
      </c>
      <c r="D32" s="9">
        <v>6</v>
      </c>
      <c r="E32" s="8"/>
      <c r="F32" s="8"/>
      <c r="G32" s="8"/>
      <c r="H32" s="8">
        <f t="shared" ref="H32:H43" si="50">SUM(B32:G32)</f>
        <v>8</v>
      </c>
      <c r="I32" s="10">
        <f>H32/$H$59</f>
        <v>1.6552865714876887E-3</v>
      </c>
      <c r="K32" s="9">
        <f t="shared" ref="K32:K43" si="51">C32</f>
        <v>2</v>
      </c>
      <c r="L32" s="9">
        <f t="shared" ref="L32:L43" si="52">D32</f>
        <v>6</v>
      </c>
      <c r="M32" s="8">
        <f t="shared" ref="M32:M43" si="53">SUM(K32:L32)</f>
        <v>8</v>
      </c>
      <c r="N32" s="10">
        <f>M32/$M$59</f>
        <v>1.7679558011049724E-3</v>
      </c>
    </row>
    <row r="33" spans="1:14">
      <c r="A33" s="7" t="s">
        <v>134</v>
      </c>
      <c r="B33" s="8"/>
      <c r="C33" s="9"/>
      <c r="D33" s="9"/>
      <c r="E33" s="8">
        <v>6</v>
      </c>
      <c r="F33" s="8">
        <v>1</v>
      </c>
      <c r="G33" s="8"/>
      <c r="H33" s="8">
        <f t="shared" ref="H33:H41" si="54">SUM(B33:G33)</f>
        <v>7</v>
      </c>
      <c r="I33" s="10">
        <f>H33/$H$59</f>
        <v>1.4483757500517278E-3</v>
      </c>
      <c r="K33" s="9">
        <f t="shared" ref="K33:K41" si="55">C33</f>
        <v>0</v>
      </c>
      <c r="L33" s="9">
        <f t="shared" ref="L33:L41" si="56">D33</f>
        <v>0</v>
      </c>
      <c r="M33" s="8">
        <f t="shared" ref="M33:M41" si="57">SUM(K33:L33)</f>
        <v>0</v>
      </c>
      <c r="N33" s="10">
        <f>M33/$M$59</f>
        <v>0</v>
      </c>
    </row>
    <row r="34" spans="1:14">
      <c r="A34" s="7" t="s">
        <v>138</v>
      </c>
      <c r="B34" s="8"/>
      <c r="C34" s="9">
        <v>4</v>
      </c>
      <c r="D34" s="9">
        <v>3</v>
      </c>
      <c r="E34" s="8"/>
      <c r="F34" s="8"/>
      <c r="G34" s="8"/>
      <c r="H34" s="8">
        <f t="shared" si="54"/>
        <v>7</v>
      </c>
      <c r="I34" s="10">
        <f>H34/$H$59</f>
        <v>1.4483757500517278E-3</v>
      </c>
      <c r="K34" s="9">
        <f t="shared" si="55"/>
        <v>4</v>
      </c>
      <c r="L34" s="9">
        <f t="shared" si="56"/>
        <v>3</v>
      </c>
      <c r="M34" s="8">
        <f t="shared" si="57"/>
        <v>7</v>
      </c>
      <c r="N34" s="10">
        <f>M34/$M$59</f>
        <v>1.5469613259668509E-3</v>
      </c>
    </row>
    <row r="35" spans="1:14">
      <c r="A35" s="7" t="s">
        <v>136</v>
      </c>
      <c r="B35" s="8">
        <v>1</v>
      </c>
      <c r="C35" s="9">
        <v>1</v>
      </c>
      <c r="D35" s="9">
        <v>4</v>
      </c>
      <c r="E35" s="8"/>
      <c r="F35" s="8"/>
      <c r="G35" s="8"/>
      <c r="H35" s="8">
        <f t="shared" si="54"/>
        <v>6</v>
      </c>
      <c r="I35" s="10">
        <f>H35/$H$59</f>
        <v>1.2414649286157666E-3</v>
      </c>
      <c r="K35" s="9">
        <f t="shared" si="55"/>
        <v>1</v>
      </c>
      <c r="L35" s="9">
        <f t="shared" si="56"/>
        <v>4</v>
      </c>
      <c r="M35" s="8">
        <f t="shared" si="57"/>
        <v>5</v>
      </c>
      <c r="N35" s="10">
        <f>M35/$M$59</f>
        <v>1.1049723756906078E-3</v>
      </c>
    </row>
    <row r="36" spans="1:14">
      <c r="A36" s="7" t="s">
        <v>132</v>
      </c>
      <c r="B36" s="8"/>
      <c r="C36" s="9"/>
      <c r="D36" s="9">
        <v>6</v>
      </c>
      <c r="E36" s="8"/>
      <c r="F36" s="8"/>
      <c r="G36" s="8"/>
      <c r="H36" s="8">
        <f t="shared" si="54"/>
        <v>6</v>
      </c>
      <c r="I36" s="10">
        <f>H36/$H$59</f>
        <v>1.2414649286157666E-3</v>
      </c>
      <c r="K36" s="9">
        <f t="shared" si="55"/>
        <v>0</v>
      </c>
      <c r="L36" s="9">
        <f t="shared" si="56"/>
        <v>6</v>
      </c>
      <c r="M36" s="8">
        <f t="shared" si="57"/>
        <v>6</v>
      </c>
      <c r="N36" s="10">
        <f>M36/$M$59</f>
        <v>1.3259668508287293E-3</v>
      </c>
    </row>
    <row r="37" spans="1:14">
      <c r="A37" s="7" t="s">
        <v>133</v>
      </c>
      <c r="B37" s="8"/>
      <c r="C37" s="9"/>
      <c r="D37" s="9">
        <v>5</v>
      </c>
      <c r="E37" s="8"/>
      <c r="F37" s="8"/>
      <c r="G37" s="8"/>
      <c r="H37" s="8">
        <f t="shared" si="54"/>
        <v>5</v>
      </c>
      <c r="I37" s="10">
        <f>H37/$H$59</f>
        <v>1.0345541071798054E-3</v>
      </c>
      <c r="K37" s="9">
        <f t="shared" si="55"/>
        <v>0</v>
      </c>
      <c r="L37" s="9">
        <f t="shared" si="56"/>
        <v>5</v>
      </c>
      <c r="M37" s="8">
        <f t="shared" si="57"/>
        <v>5</v>
      </c>
      <c r="N37" s="10">
        <f>M37/$M$59</f>
        <v>1.1049723756906078E-3</v>
      </c>
    </row>
    <row r="38" spans="1:14">
      <c r="A38" s="7" t="s">
        <v>143</v>
      </c>
      <c r="B38" s="8">
        <v>2</v>
      </c>
      <c r="C38" s="9">
        <v>1</v>
      </c>
      <c r="D38" s="9">
        <v>1</v>
      </c>
      <c r="E38" s="8"/>
      <c r="F38" s="8"/>
      <c r="G38" s="8"/>
      <c r="H38" s="8">
        <f t="shared" si="54"/>
        <v>4</v>
      </c>
      <c r="I38" s="10">
        <f>H38/$H$59</f>
        <v>8.2764328574384436E-4</v>
      </c>
      <c r="K38" s="9">
        <f t="shared" si="55"/>
        <v>1</v>
      </c>
      <c r="L38" s="9">
        <f t="shared" si="56"/>
        <v>1</v>
      </c>
      <c r="M38" s="8">
        <f t="shared" si="57"/>
        <v>2</v>
      </c>
      <c r="N38" s="10">
        <f>M38/$M$59</f>
        <v>4.419889502762431E-4</v>
      </c>
    </row>
    <row r="39" spans="1:14">
      <c r="A39" s="7" t="s">
        <v>150</v>
      </c>
      <c r="B39" s="8"/>
      <c r="C39" s="9">
        <v>1</v>
      </c>
      <c r="D39" s="9">
        <v>2</v>
      </c>
      <c r="E39" s="8">
        <v>1</v>
      </c>
      <c r="F39" s="8"/>
      <c r="G39" s="8"/>
      <c r="H39" s="8">
        <f t="shared" si="54"/>
        <v>4</v>
      </c>
      <c r="I39" s="10">
        <f>H39/$H$59</f>
        <v>8.2764328574384436E-4</v>
      </c>
      <c r="K39" s="9">
        <f t="shared" si="55"/>
        <v>1</v>
      </c>
      <c r="L39" s="9">
        <f t="shared" si="56"/>
        <v>2</v>
      </c>
      <c r="M39" s="8">
        <f t="shared" si="57"/>
        <v>3</v>
      </c>
      <c r="N39" s="10">
        <f>M39/$M$59</f>
        <v>6.6298342541436467E-4</v>
      </c>
    </row>
    <row r="40" spans="1:14">
      <c r="A40" s="7" t="s">
        <v>137</v>
      </c>
      <c r="B40" s="8"/>
      <c r="C40" s="9"/>
      <c r="D40" s="9">
        <v>4</v>
      </c>
      <c r="E40" s="8"/>
      <c r="F40" s="8"/>
      <c r="G40" s="8"/>
      <c r="H40" s="8">
        <f t="shared" si="54"/>
        <v>4</v>
      </c>
      <c r="I40" s="10">
        <f>H40/$H$59</f>
        <v>8.2764328574384436E-4</v>
      </c>
      <c r="K40" s="9">
        <f t="shared" si="55"/>
        <v>0</v>
      </c>
      <c r="L40" s="9">
        <f t="shared" si="56"/>
        <v>4</v>
      </c>
      <c r="M40" s="8">
        <f t="shared" si="57"/>
        <v>4</v>
      </c>
      <c r="N40" s="10">
        <f>M40/$M$59</f>
        <v>8.8397790055248619E-4</v>
      </c>
    </row>
    <row r="41" spans="1:14">
      <c r="A41" s="7" t="s">
        <v>154</v>
      </c>
      <c r="B41" s="8"/>
      <c r="C41" s="9"/>
      <c r="D41" s="9">
        <v>3</v>
      </c>
      <c r="E41" s="8"/>
      <c r="F41" s="8"/>
      <c r="G41" s="8"/>
      <c r="H41" s="8">
        <f t="shared" si="54"/>
        <v>3</v>
      </c>
      <c r="I41" s="10">
        <f>H41/$H$59</f>
        <v>6.207324643078833E-4</v>
      </c>
      <c r="K41" s="9">
        <f t="shared" si="55"/>
        <v>0</v>
      </c>
      <c r="L41" s="9">
        <f t="shared" si="56"/>
        <v>3</v>
      </c>
      <c r="M41" s="8">
        <f t="shared" si="57"/>
        <v>3</v>
      </c>
      <c r="N41" s="10">
        <f>M41/$M$59</f>
        <v>6.6298342541436467E-4</v>
      </c>
    </row>
    <row r="42" spans="1:14">
      <c r="A42" s="7" t="s">
        <v>140</v>
      </c>
      <c r="B42" s="8"/>
      <c r="C42" s="9"/>
      <c r="D42" s="9">
        <v>2</v>
      </c>
      <c r="E42" s="8"/>
      <c r="F42" s="8"/>
      <c r="G42" s="8"/>
      <c r="H42" s="8">
        <f t="shared" ref="H42" si="58">SUM(B42:G42)</f>
        <v>2</v>
      </c>
      <c r="I42" s="10">
        <f>H42/$H$59</f>
        <v>4.1382164287192218E-4</v>
      </c>
      <c r="K42" s="9">
        <f t="shared" ref="K42" si="59">C42</f>
        <v>0</v>
      </c>
      <c r="L42" s="9">
        <f t="shared" ref="L42" si="60">D42</f>
        <v>2</v>
      </c>
      <c r="M42" s="8">
        <f t="shared" ref="M42" si="61">SUM(K42:L42)</f>
        <v>2</v>
      </c>
      <c r="N42" s="10">
        <f>M42/$M$59</f>
        <v>4.419889502762431E-4</v>
      </c>
    </row>
    <row r="43" spans="1:14">
      <c r="A43" s="7" t="s">
        <v>152</v>
      </c>
      <c r="B43" s="8"/>
      <c r="C43" s="9"/>
      <c r="D43" s="9">
        <v>1</v>
      </c>
      <c r="E43" s="8"/>
      <c r="F43" s="8">
        <v>1</v>
      </c>
      <c r="G43" s="8"/>
      <c r="H43" s="8">
        <f t="shared" si="50"/>
        <v>2</v>
      </c>
      <c r="I43" s="10">
        <f>H43/$H$59</f>
        <v>4.1382164287192218E-4</v>
      </c>
      <c r="K43" s="9">
        <f t="shared" si="51"/>
        <v>0</v>
      </c>
      <c r="L43" s="9">
        <f t="shared" si="52"/>
        <v>1</v>
      </c>
      <c r="M43" s="8">
        <f t="shared" si="53"/>
        <v>1</v>
      </c>
      <c r="N43" s="10">
        <f>M43/$M$59</f>
        <v>2.2099447513812155E-4</v>
      </c>
    </row>
    <row r="44" spans="1:14">
      <c r="A44" s="7" t="s">
        <v>142</v>
      </c>
      <c r="B44" s="8"/>
      <c r="C44" s="9"/>
      <c r="D44" s="9">
        <v>2</v>
      </c>
      <c r="E44" s="8"/>
      <c r="F44" s="8"/>
      <c r="G44" s="8"/>
      <c r="H44" s="8">
        <f t="shared" ref="H44" si="62">SUM(B44:G44)</f>
        <v>2</v>
      </c>
      <c r="I44" s="10">
        <f>H44/$H$59</f>
        <v>4.1382164287192218E-4</v>
      </c>
      <c r="K44" s="9">
        <f t="shared" ref="K44" si="63">C44</f>
        <v>0</v>
      </c>
      <c r="L44" s="9">
        <f t="shared" ref="L44" si="64">D44</f>
        <v>2</v>
      </c>
      <c r="M44" s="8">
        <f t="shared" ref="M44" si="65">SUM(K44:L44)</f>
        <v>2</v>
      </c>
      <c r="N44" s="10">
        <f>M44/$M$59</f>
        <v>4.419889502762431E-4</v>
      </c>
    </row>
    <row r="45" spans="1:14">
      <c r="A45" s="7" t="s">
        <v>147</v>
      </c>
      <c r="B45" s="8"/>
      <c r="C45" s="9">
        <v>1</v>
      </c>
      <c r="D45" s="9">
        <v>1</v>
      </c>
      <c r="E45" s="8"/>
      <c r="F45" s="8"/>
      <c r="G45" s="8"/>
      <c r="H45" s="8">
        <f t="shared" ref="H45" si="66">SUM(B45:G45)</f>
        <v>2</v>
      </c>
      <c r="I45" s="10">
        <f>H45/$H$59</f>
        <v>4.1382164287192218E-4</v>
      </c>
      <c r="K45" s="9">
        <f t="shared" ref="K45" si="67">C45</f>
        <v>1</v>
      </c>
      <c r="L45" s="9">
        <f t="shared" ref="L45" si="68">D45</f>
        <v>1</v>
      </c>
      <c r="M45" s="8">
        <f t="shared" ref="M45" si="69">SUM(K45:L45)</f>
        <v>2</v>
      </c>
      <c r="N45" s="10">
        <f>M45/$M$59</f>
        <v>4.419889502762431E-4</v>
      </c>
    </row>
    <row r="46" spans="1:14">
      <c r="A46" s="7" t="s">
        <v>144</v>
      </c>
      <c r="B46" s="8"/>
      <c r="C46" s="9"/>
      <c r="D46" s="9">
        <v>2</v>
      </c>
      <c r="E46" s="8"/>
      <c r="F46" s="8"/>
      <c r="G46" s="8"/>
      <c r="H46" s="8">
        <f t="shared" si="0"/>
        <v>2</v>
      </c>
      <c r="I46" s="10">
        <f>H46/$H$59</f>
        <v>4.1382164287192218E-4</v>
      </c>
      <c r="K46" s="9">
        <f t="shared" si="3"/>
        <v>0</v>
      </c>
      <c r="L46" s="9">
        <f t="shared" si="4"/>
        <v>2</v>
      </c>
      <c r="M46" s="8">
        <f t="shared" si="5"/>
        <v>2</v>
      </c>
      <c r="N46" s="10">
        <f>M46/$M$59</f>
        <v>4.419889502762431E-4</v>
      </c>
    </row>
    <row r="47" spans="1:14">
      <c r="A47" s="7" t="s">
        <v>151</v>
      </c>
      <c r="B47" s="8"/>
      <c r="C47" s="9"/>
      <c r="D47" s="9">
        <v>1</v>
      </c>
      <c r="E47" s="8"/>
      <c r="F47" s="8"/>
      <c r="G47" s="8"/>
      <c r="H47" s="8">
        <f t="shared" si="0"/>
        <v>1</v>
      </c>
      <c r="I47" s="10">
        <f>H47/$H$59</f>
        <v>2.0691082143596109E-4</v>
      </c>
      <c r="K47" s="9">
        <f t="shared" si="3"/>
        <v>0</v>
      </c>
      <c r="L47" s="9">
        <f t="shared" si="4"/>
        <v>1</v>
      </c>
      <c r="M47" s="8">
        <f t="shared" si="5"/>
        <v>1</v>
      </c>
      <c r="N47" s="10">
        <f>M47/$M$59</f>
        <v>2.2099447513812155E-4</v>
      </c>
    </row>
    <row r="48" spans="1:14">
      <c r="A48" s="7" t="s">
        <v>149</v>
      </c>
      <c r="B48" s="8"/>
      <c r="C48" s="9"/>
      <c r="D48" s="9">
        <v>1</v>
      </c>
      <c r="E48" s="8"/>
      <c r="F48" s="8"/>
      <c r="G48" s="8"/>
      <c r="H48" s="8">
        <f t="shared" ref="H48:H53" si="70">SUM(B48:G48)</f>
        <v>1</v>
      </c>
      <c r="I48" s="10">
        <f>H48/$H$59</f>
        <v>2.0691082143596109E-4</v>
      </c>
      <c r="K48" s="9">
        <f t="shared" ref="K48:K53" si="71">C48</f>
        <v>0</v>
      </c>
      <c r="L48" s="9">
        <f t="shared" ref="L48:L53" si="72">D48</f>
        <v>1</v>
      </c>
      <c r="M48" s="8">
        <f t="shared" ref="M48:M53" si="73">SUM(K48:L48)</f>
        <v>1</v>
      </c>
      <c r="N48" s="10">
        <f>M48/$M$59</f>
        <v>2.2099447513812155E-4</v>
      </c>
    </row>
    <row r="49" spans="1:14">
      <c r="A49" s="7" t="s">
        <v>158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>H49/$H$59</f>
        <v>2.0691082143596109E-4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>M49/$M$59</f>
        <v>2.2099447513812155E-4</v>
      </c>
    </row>
    <row r="50" spans="1:14">
      <c r="A50" s="7" t="s">
        <v>156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>H50/$H$59</f>
        <v>2.0691082143596109E-4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>M50/$M$59</f>
        <v>2.2099447513812155E-4</v>
      </c>
    </row>
    <row r="51" spans="1:14">
      <c r="A51" s="7" t="s">
        <v>159</v>
      </c>
      <c r="B51" s="8"/>
      <c r="C51" s="9">
        <v>1</v>
      </c>
      <c r="D51" s="9"/>
      <c r="E51" s="8"/>
      <c r="F51" s="8"/>
      <c r="G51" s="8"/>
      <c r="H51" s="8">
        <f t="shared" si="70"/>
        <v>1</v>
      </c>
      <c r="I51" s="10">
        <f>H51/$H$59</f>
        <v>2.0691082143596109E-4</v>
      </c>
      <c r="K51" s="9">
        <f t="shared" si="71"/>
        <v>1</v>
      </c>
      <c r="L51" s="9">
        <f t="shared" si="72"/>
        <v>0</v>
      </c>
      <c r="M51" s="8">
        <f t="shared" si="73"/>
        <v>1</v>
      </c>
      <c r="N51" s="10">
        <f>M51/$M$59</f>
        <v>2.2099447513812155E-4</v>
      </c>
    </row>
    <row r="52" spans="1:14">
      <c r="A52" s="7" t="s">
        <v>146</v>
      </c>
      <c r="B52" s="8"/>
      <c r="C52" s="9"/>
      <c r="D52" s="9">
        <v>1</v>
      </c>
      <c r="E52" s="8"/>
      <c r="F52" s="8"/>
      <c r="G52" s="8"/>
      <c r="H52" s="8">
        <f t="shared" si="70"/>
        <v>1</v>
      </c>
      <c r="I52" s="10">
        <f>H52/$H$59</f>
        <v>2.0691082143596109E-4</v>
      </c>
      <c r="K52" s="9">
        <f t="shared" si="71"/>
        <v>0</v>
      </c>
      <c r="L52" s="9">
        <f t="shared" si="72"/>
        <v>1</v>
      </c>
      <c r="M52" s="8">
        <f t="shared" si="73"/>
        <v>1</v>
      </c>
      <c r="N52" s="10">
        <f>M52/$M$59</f>
        <v>2.2099447513812155E-4</v>
      </c>
    </row>
    <row r="53" spans="1:14">
      <c r="A53" s="7" t="s">
        <v>145</v>
      </c>
      <c r="B53" s="8"/>
      <c r="C53" s="9"/>
      <c r="D53" s="9">
        <v>1</v>
      </c>
      <c r="E53" s="8"/>
      <c r="F53" s="8"/>
      <c r="G53" s="8"/>
      <c r="H53" s="8">
        <f t="shared" si="70"/>
        <v>1</v>
      </c>
      <c r="I53" s="10">
        <f>H53/$H$59</f>
        <v>2.0691082143596109E-4</v>
      </c>
      <c r="K53" s="9">
        <f t="shared" si="71"/>
        <v>0</v>
      </c>
      <c r="L53" s="9">
        <f t="shared" si="72"/>
        <v>1</v>
      </c>
      <c r="M53" s="8">
        <f t="shared" si="73"/>
        <v>1</v>
      </c>
      <c r="N53" s="10">
        <f>M53/$M$59</f>
        <v>2.2099447513812155E-4</v>
      </c>
    </row>
    <row r="54" spans="1:14">
      <c r="A54" s="7" t="s">
        <v>166</v>
      </c>
      <c r="B54" s="8">
        <v>1</v>
      </c>
      <c r="C54" s="9"/>
      <c r="D54" s="9"/>
      <c r="E54" s="8"/>
      <c r="F54" s="8"/>
      <c r="G54" s="8"/>
      <c r="H54" s="8">
        <f t="shared" ref="H54:H55" si="74">SUM(B54:G54)</f>
        <v>1</v>
      </c>
      <c r="I54" s="10">
        <f>H54/$H$59</f>
        <v>2.0691082143596109E-4</v>
      </c>
      <c r="K54" s="9">
        <f t="shared" ref="K54:K55" si="75">C54</f>
        <v>0</v>
      </c>
      <c r="L54" s="9">
        <f t="shared" ref="L54:L55" si="76">D54</f>
        <v>0</v>
      </c>
      <c r="M54" s="8">
        <f t="shared" ref="M54:M55" si="77">SUM(K54:L54)</f>
        <v>0</v>
      </c>
      <c r="N54" s="10">
        <f>M54/$M$59</f>
        <v>0</v>
      </c>
    </row>
    <row r="55" spans="1:14">
      <c r="A55" s="7" t="s">
        <v>148</v>
      </c>
      <c r="B55" s="8"/>
      <c r="C55" s="9"/>
      <c r="D55" s="9">
        <v>1</v>
      </c>
      <c r="E55" s="8"/>
      <c r="F55" s="8"/>
      <c r="G55" s="8"/>
      <c r="H55" s="8">
        <f t="shared" si="74"/>
        <v>1</v>
      </c>
      <c r="I55" s="10">
        <f>H55/$H$59</f>
        <v>2.0691082143596109E-4</v>
      </c>
      <c r="K55" s="9">
        <f t="shared" si="75"/>
        <v>0</v>
      </c>
      <c r="L55" s="9">
        <f t="shared" si="76"/>
        <v>1</v>
      </c>
      <c r="M55" s="8">
        <f t="shared" si="77"/>
        <v>1</v>
      </c>
      <c r="N55" s="10">
        <f>M55/$M$59</f>
        <v>2.2099447513812155E-4</v>
      </c>
    </row>
    <row r="56" spans="1:14">
      <c r="A56" s="7" t="s">
        <v>160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>H56/$H$59</f>
        <v>2.0691082143596109E-4</v>
      </c>
      <c r="K56" s="9">
        <f t="shared" si="3"/>
        <v>0</v>
      </c>
      <c r="L56" s="9">
        <f t="shared" si="4"/>
        <v>1</v>
      </c>
      <c r="M56" s="8">
        <f t="shared" si="5"/>
        <v>1</v>
      </c>
      <c r="N56" s="10">
        <f>M56/$M$59</f>
        <v>2.2099447513812155E-4</v>
      </c>
    </row>
    <row r="57" spans="1:14">
      <c r="A57" s="7" t="s">
        <v>157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>H57/$H$59</f>
        <v>2.0691082143596109E-4</v>
      </c>
      <c r="K57" s="9">
        <f t="shared" si="3"/>
        <v>0</v>
      </c>
      <c r="L57" s="9">
        <f t="shared" si="4"/>
        <v>1</v>
      </c>
      <c r="M57" s="8">
        <f t="shared" si="5"/>
        <v>1</v>
      </c>
      <c r="N57" s="10">
        <f>M57/$M$59</f>
        <v>2.2099447513812155E-4</v>
      </c>
    </row>
    <row r="58" spans="1:14">
      <c r="A58" s="7" t="s">
        <v>153</v>
      </c>
      <c r="B58" s="8"/>
      <c r="C58" s="9"/>
      <c r="D58" s="9">
        <v>1</v>
      </c>
      <c r="E58" s="8"/>
      <c r="F58" s="8"/>
      <c r="G58" s="8"/>
      <c r="H58" s="8">
        <f t="shared" si="0"/>
        <v>1</v>
      </c>
      <c r="I58" s="10">
        <f>H58/$H$59</f>
        <v>2.0691082143596109E-4</v>
      </c>
      <c r="K58" s="9">
        <f t="shared" si="3"/>
        <v>0</v>
      </c>
      <c r="L58" s="9">
        <f t="shared" si="4"/>
        <v>1</v>
      </c>
      <c r="M58" s="8">
        <f t="shared" si="5"/>
        <v>1</v>
      </c>
      <c r="N58" s="10">
        <f>M58/$M$59</f>
        <v>2.2099447513812155E-4</v>
      </c>
    </row>
    <row r="59" spans="1:14">
      <c r="A59" s="11" t="s">
        <v>17</v>
      </c>
      <c r="B59" s="12">
        <f>SUM(B8:B58)</f>
        <v>52</v>
      </c>
      <c r="C59" s="13">
        <f>SUM(C8:C58)</f>
        <v>776</v>
      </c>
      <c r="D59" s="13">
        <f>SUM(D8:D58)</f>
        <v>3749</v>
      </c>
      <c r="E59" s="12">
        <f>SUM(E8:E58)</f>
        <v>103</v>
      </c>
      <c r="F59" s="12">
        <f>SUM(F8:F58)</f>
        <v>153</v>
      </c>
      <c r="G59" s="12">
        <f>SUM(G8:G58)</f>
        <v>0</v>
      </c>
      <c r="H59" s="12">
        <f>SUM(H8:H58)</f>
        <v>4833</v>
      </c>
      <c r="I59" s="14">
        <f>SUM(I8:I58)</f>
        <v>1.0000000000000004</v>
      </c>
      <c r="K59" s="13">
        <f>SUM(K8:K58)</f>
        <v>776</v>
      </c>
      <c r="L59" s="13">
        <f>SUM(L8:L58)</f>
        <v>3749</v>
      </c>
      <c r="M59" s="12">
        <f>SUM(M8:M58)</f>
        <v>4525</v>
      </c>
      <c r="N59" s="14">
        <f>SUM(N8:N58)</f>
        <v>1.0000000000000002</v>
      </c>
    </row>
    <row r="61" spans="1:14">
      <c r="A61" s="15" t="s">
        <v>12</v>
      </c>
    </row>
    <row r="62" spans="1:14">
      <c r="A62" s="17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opLeftCell="A27" zoomScale="85" zoomScaleNormal="85" workbookViewId="0">
      <selection activeCell="A59" sqref="A59:XFD59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165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129</v>
      </c>
      <c r="C8" s="8">
        <v>1523</v>
      </c>
      <c r="D8" s="8">
        <v>443</v>
      </c>
      <c r="E8" s="8">
        <f>SUM(B8:D8)</f>
        <v>2095</v>
      </c>
      <c r="F8" s="10">
        <f>E8/$E$59</f>
        <v>0.43347817090833851</v>
      </c>
    </row>
    <row r="9" spans="1:6">
      <c r="A9" s="7" t="s">
        <v>45</v>
      </c>
      <c r="B9" s="8">
        <v>101</v>
      </c>
      <c r="C9" s="8">
        <v>1189</v>
      </c>
      <c r="D9" s="8">
        <v>394</v>
      </c>
      <c r="E9" s="8">
        <f t="shared" ref="E9:E58" si="0">SUM(B9:D9)</f>
        <v>1684</v>
      </c>
      <c r="F9" s="10">
        <f>E9/$E$59</f>
        <v>0.34843782329815848</v>
      </c>
    </row>
    <row r="10" spans="1:6">
      <c r="A10" s="7" t="s">
        <v>47</v>
      </c>
      <c r="B10" s="8">
        <v>21</v>
      </c>
      <c r="C10" s="8">
        <v>175</v>
      </c>
      <c r="D10" s="8">
        <v>35</v>
      </c>
      <c r="E10" s="8">
        <f t="shared" ref="E10:E25" si="1">SUM(B10:D10)</f>
        <v>231</v>
      </c>
      <c r="F10" s="10">
        <f>E10/$E$59</f>
        <v>4.7796399751707012E-2</v>
      </c>
    </row>
    <row r="11" spans="1:6">
      <c r="A11" s="7" t="s">
        <v>49</v>
      </c>
      <c r="B11" s="8">
        <v>7</v>
      </c>
      <c r="C11" s="8">
        <v>86</v>
      </c>
      <c r="D11" s="8">
        <v>31</v>
      </c>
      <c r="E11" s="8">
        <f t="shared" ref="E11:E12" si="2">SUM(B11:D11)</f>
        <v>124</v>
      </c>
      <c r="F11" s="10">
        <f>E11/$E$59</f>
        <v>2.5656941858059175E-2</v>
      </c>
    </row>
    <row r="12" spans="1:6">
      <c r="A12" s="7" t="s">
        <v>51</v>
      </c>
      <c r="B12" s="8">
        <v>12</v>
      </c>
      <c r="C12" s="8">
        <v>61</v>
      </c>
      <c r="D12" s="8">
        <v>14</v>
      </c>
      <c r="E12" s="8">
        <f t="shared" si="2"/>
        <v>87</v>
      </c>
      <c r="F12" s="10">
        <f>E12/$E$59</f>
        <v>1.8001241464928614E-2</v>
      </c>
    </row>
    <row r="13" spans="1:6">
      <c r="A13" s="7" t="s">
        <v>53</v>
      </c>
      <c r="B13" s="8">
        <v>11</v>
      </c>
      <c r="C13" s="8">
        <v>39</v>
      </c>
      <c r="D13" s="8">
        <v>21</v>
      </c>
      <c r="E13" s="8">
        <f t="shared" ref="E13" si="3">SUM(B13:D13)</f>
        <v>71</v>
      </c>
      <c r="F13" s="10">
        <f>E13/$E$59</f>
        <v>1.4690668321953239E-2</v>
      </c>
    </row>
    <row r="14" spans="1:6">
      <c r="A14" s="7" t="s">
        <v>55</v>
      </c>
      <c r="B14" s="8">
        <v>1</v>
      </c>
      <c r="C14" s="8">
        <v>31</v>
      </c>
      <c r="D14" s="8">
        <v>32</v>
      </c>
      <c r="E14" s="8">
        <f t="shared" si="1"/>
        <v>64</v>
      </c>
      <c r="F14" s="10">
        <f>E14/$E$59</f>
        <v>1.324229257190151E-2</v>
      </c>
    </row>
    <row r="15" spans="1:6">
      <c r="A15" s="7" t="s">
        <v>56</v>
      </c>
      <c r="B15" s="8">
        <v>2</v>
      </c>
      <c r="C15" s="8">
        <v>23</v>
      </c>
      <c r="D15" s="8">
        <v>26</v>
      </c>
      <c r="E15" s="8">
        <f t="shared" si="1"/>
        <v>51</v>
      </c>
      <c r="F15" s="10">
        <f>E15/$E$59</f>
        <v>1.0552451893234015E-2</v>
      </c>
    </row>
    <row r="16" spans="1:6">
      <c r="A16" s="7" t="s">
        <v>122</v>
      </c>
      <c r="B16" s="8">
        <v>6</v>
      </c>
      <c r="C16" s="8">
        <v>38</v>
      </c>
      <c r="D16" s="8">
        <v>1</v>
      </c>
      <c r="E16" s="8">
        <f t="shared" ref="E16:E20" si="4">SUM(B16:D16)</f>
        <v>45</v>
      </c>
      <c r="F16" s="10">
        <f>E16/$E$59</f>
        <v>9.3109869646182501E-3</v>
      </c>
    </row>
    <row r="17" spans="1:6">
      <c r="A17" s="7" t="s">
        <v>59</v>
      </c>
      <c r="B17" s="8"/>
      <c r="C17" s="8">
        <v>28</v>
      </c>
      <c r="D17" s="8">
        <v>13</v>
      </c>
      <c r="E17" s="8">
        <f t="shared" ref="E17" si="5">SUM(B17:D17)</f>
        <v>41</v>
      </c>
      <c r="F17" s="10">
        <f>E17/$E$59</f>
        <v>8.4833436788744054E-3</v>
      </c>
    </row>
    <row r="18" spans="1:6">
      <c r="A18" s="7" t="s">
        <v>58</v>
      </c>
      <c r="B18" s="8"/>
      <c r="C18" s="8">
        <v>20</v>
      </c>
      <c r="D18" s="8">
        <v>16</v>
      </c>
      <c r="E18" s="8">
        <f t="shared" ref="E18:E19" si="6">SUM(B18:D18)</f>
        <v>36</v>
      </c>
      <c r="F18" s="10">
        <f>E18/$E$59</f>
        <v>7.4487895716945996E-3</v>
      </c>
    </row>
    <row r="19" spans="1:6">
      <c r="A19" s="7" t="s">
        <v>120</v>
      </c>
      <c r="B19" s="8">
        <v>4</v>
      </c>
      <c r="C19" s="8">
        <v>26</v>
      </c>
      <c r="D19" s="8">
        <v>5</v>
      </c>
      <c r="E19" s="8">
        <f t="shared" si="6"/>
        <v>35</v>
      </c>
      <c r="F19" s="10">
        <f>E19/$E$59</f>
        <v>7.2418787502586384E-3</v>
      </c>
    </row>
    <row r="20" spans="1:6">
      <c r="A20" s="7" t="s">
        <v>123</v>
      </c>
      <c r="B20" s="8">
        <v>1</v>
      </c>
      <c r="C20" s="8">
        <v>25</v>
      </c>
      <c r="D20" s="8">
        <v>2</v>
      </c>
      <c r="E20" s="8">
        <f t="shared" si="4"/>
        <v>28</v>
      </c>
      <c r="F20" s="10">
        <f>E20/$E$59</f>
        <v>5.7935030002069111E-3</v>
      </c>
    </row>
    <row r="21" spans="1:6">
      <c r="A21" s="7" t="s">
        <v>128</v>
      </c>
      <c r="B21" s="8">
        <v>1</v>
      </c>
      <c r="C21" s="8">
        <v>15</v>
      </c>
      <c r="D21" s="8">
        <v>5</v>
      </c>
      <c r="E21" s="8">
        <f t="shared" ref="E21:E24" si="7">SUM(B21:D21)</f>
        <v>21</v>
      </c>
      <c r="F21" s="10">
        <f>E21/$E$59</f>
        <v>4.3451272501551829E-3</v>
      </c>
    </row>
    <row r="22" spans="1:6">
      <c r="A22" s="7" t="s">
        <v>124</v>
      </c>
      <c r="B22" s="8"/>
      <c r="C22" s="8">
        <v>16</v>
      </c>
      <c r="D22" s="8">
        <v>5</v>
      </c>
      <c r="E22" s="8">
        <f t="shared" ref="E22:E23" si="8">SUM(B22:D22)</f>
        <v>21</v>
      </c>
      <c r="F22" s="10">
        <f>E22/$E$59</f>
        <v>4.3451272501551829E-3</v>
      </c>
    </row>
    <row r="23" spans="1:6">
      <c r="A23" s="7" t="s">
        <v>121</v>
      </c>
      <c r="B23" s="8"/>
      <c r="C23" s="8">
        <v>7</v>
      </c>
      <c r="D23" s="8">
        <v>12</v>
      </c>
      <c r="E23" s="8">
        <f t="shared" si="8"/>
        <v>19</v>
      </c>
      <c r="F23" s="10">
        <f>E23/$E$59</f>
        <v>3.9313056072832605E-3</v>
      </c>
    </row>
    <row r="24" spans="1:6">
      <c r="A24" s="7" t="s">
        <v>129</v>
      </c>
      <c r="B24" s="8">
        <v>1</v>
      </c>
      <c r="C24" s="8">
        <v>12</v>
      </c>
      <c r="D24" s="8">
        <v>5</v>
      </c>
      <c r="E24" s="8">
        <f t="shared" si="7"/>
        <v>18</v>
      </c>
      <c r="F24" s="10">
        <f>E24/$E$59</f>
        <v>3.7243947858472998E-3</v>
      </c>
    </row>
    <row r="25" spans="1:6">
      <c r="A25" s="7" t="s">
        <v>127</v>
      </c>
      <c r="B25" s="8"/>
      <c r="C25" s="8">
        <v>12</v>
      </c>
      <c r="D25" s="8">
        <v>5</v>
      </c>
      <c r="E25" s="8">
        <f t="shared" si="1"/>
        <v>17</v>
      </c>
      <c r="F25" s="10">
        <f>E25/$E$59</f>
        <v>3.5174839644113386E-3</v>
      </c>
    </row>
    <row r="26" spans="1:6">
      <c r="A26" s="7" t="s">
        <v>125</v>
      </c>
      <c r="B26" s="8">
        <v>1</v>
      </c>
      <c r="C26" s="8">
        <v>8</v>
      </c>
      <c r="D26" s="8">
        <v>7</v>
      </c>
      <c r="E26" s="8">
        <f t="shared" si="0"/>
        <v>16</v>
      </c>
      <c r="F26" s="10">
        <f>E26/$E$59</f>
        <v>3.3105731429753774E-3</v>
      </c>
    </row>
    <row r="27" spans="1:6">
      <c r="A27" s="7" t="s">
        <v>126</v>
      </c>
      <c r="B27" s="8">
        <v>2</v>
      </c>
      <c r="C27" s="8">
        <v>6</v>
      </c>
      <c r="D27" s="8">
        <v>4</v>
      </c>
      <c r="E27" s="8">
        <f t="shared" si="0"/>
        <v>12</v>
      </c>
      <c r="F27" s="10">
        <f>E27/$E$59</f>
        <v>2.4829298572315332E-3</v>
      </c>
    </row>
    <row r="28" spans="1:6">
      <c r="A28" s="7" t="s">
        <v>135</v>
      </c>
      <c r="B28" s="8">
        <v>3</v>
      </c>
      <c r="C28" s="8">
        <v>6</v>
      </c>
      <c r="D28" s="8">
        <v>2</v>
      </c>
      <c r="E28" s="8">
        <f t="shared" ref="E28:E39" si="9">SUM(B28:D28)</f>
        <v>11</v>
      </c>
      <c r="F28" s="10">
        <f>E28/$E$59</f>
        <v>2.276019035795572E-3</v>
      </c>
    </row>
    <row r="29" spans="1:6">
      <c r="A29" s="7" t="s">
        <v>139</v>
      </c>
      <c r="B29" s="8">
        <v>2</v>
      </c>
      <c r="C29" s="8">
        <v>6</v>
      </c>
      <c r="D29" s="8">
        <v>3</v>
      </c>
      <c r="E29" s="8">
        <f t="shared" ref="E29:E35" si="10">SUM(B29:D29)</f>
        <v>11</v>
      </c>
      <c r="F29" s="10">
        <f>E29/$E$59</f>
        <v>2.276019035795572E-3</v>
      </c>
    </row>
    <row r="30" spans="1:6">
      <c r="A30" s="7" t="s">
        <v>141</v>
      </c>
      <c r="B30" s="8">
        <v>1</v>
      </c>
      <c r="C30" s="8">
        <v>7</v>
      </c>
      <c r="D30" s="8">
        <v>2</v>
      </c>
      <c r="E30" s="8">
        <f t="shared" si="10"/>
        <v>10</v>
      </c>
      <c r="F30" s="10">
        <f>E30/$E$59</f>
        <v>2.0691082143596108E-3</v>
      </c>
    </row>
    <row r="31" spans="1:6">
      <c r="A31" s="7" t="s">
        <v>131</v>
      </c>
      <c r="B31" s="8"/>
      <c r="C31" s="8">
        <v>3</v>
      </c>
      <c r="D31" s="8">
        <v>6</v>
      </c>
      <c r="E31" s="8">
        <f t="shared" ref="E31:E32" si="11">SUM(B31:D31)</f>
        <v>9</v>
      </c>
      <c r="F31" s="10">
        <f>E31/$E$59</f>
        <v>1.8621973929236499E-3</v>
      </c>
    </row>
    <row r="32" spans="1:6">
      <c r="A32" s="7" t="s">
        <v>130</v>
      </c>
      <c r="B32" s="8"/>
      <c r="C32" s="8">
        <v>5</v>
      </c>
      <c r="D32" s="8">
        <v>3</v>
      </c>
      <c r="E32" s="8">
        <f t="shared" si="11"/>
        <v>8</v>
      </c>
      <c r="F32" s="10">
        <f>E32/$E$59</f>
        <v>1.6552865714876887E-3</v>
      </c>
    </row>
    <row r="33" spans="1:6">
      <c r="A33" s="7" t="s">
        <v>134</v>
      </c>
      <c r="B33" s="8"/>
      <c r="C33" s="8">
        <v>6</v>
      </c>
      <c r="D33" s="8">
        <v>1</v>
      </c>
      <c r="E33" s="8">
        <f t="shared" si="10"/>
        <v>7</v>
      </c>
      <c r="F33" s="10">
        <f>E33/$E$59</f>
        <v>1.4483757500517278E-3</v>
      </c>
    </row>
    <row r="34" spans="1:6">
      <c r="A34" s="7" t="s">
        <v>138</v>
      </c>
      <c r="B34" s="8">
        <v>3</v>
      </c>
      <c r="C34" s="8">
        <v>3</v>
      </c>
      <c r="D34" s="8">
        <v>1</v>
      </c>
      <c r="E34" s="8">
        <f t="shared" si="10"/>
        <v>7</v>
      </c>
      <c r="F34" s="10">
        <f>E34/$E$59</f>
        <v>1.4483757500517278E-3</v>
      </c>
    </row>
    <row r="35" spans="1:6">
      <c r="A35" s="7" t="s">
        <v>136</v>
      </c>
      <c r="B35" s="8">
        <v>1</v>
      </c>
      <c r="C35" s="8">
        <v>4</v>
      </c>
      <c r="D35" s="8">
        <v>1</v>
      </c>
      <c r="E35" s="8">
        <f t="shared" si="10"/>
        <v>6</v>
      </c>
      <c r="F35" s="10">
        <f>E35/$E$59</f>
        <v>1.2414649286157666E-3</v>
      </c>
    </row>
    <row r="36" spans="1:6">
      <c r="A36" s="7" t="s">
        <v>132</v>
      </c>
      <c r="B36" s="8">
        <v>1</v>
      </c>
      <c r="C36" s="8">
        <v>3</v>
      </c>
      <c r="D36" s="8">
        <v>2</v>
      </c>
      <c r="E36" s="8">
        <f t="shared" si="9"/>
        <v>6</v>
      </c>
      <c r="F36" s="10">
        <f>E36/$E$59</f>
        <v>1.2414649286157666E-3</v>
      </c>
    </row>
    <row r="37" spans="1:6">
      <c r="A37" s="7" t="s">
        <v>133</v>
      </c>
      <c r="B37" s="8"/>
      <c r="C37" s="8">
        <v>4</v>
      </c>
      <c r="D37" s="8">
        <v>1</v>
      </c>
      <c r="E37" s="8">
        <f t="shared" ref="E37" si="12">SUM(B37:D37)</f>
        <v>5</v>
      </c>
      <c r="F37" s="10">
        <f>E37/$E$59</f>
        <v>1.0345541071798054E-3</v>
      </c>
    </row>
    <row r="38" spans="1:6">
      <c r="A38" s="7" t="s">
        <v>143</v>
      </c>
      <c r="B38" s="8"/>
      <c r="C38" s="8">
        <v>3</v>
      </c>
      <c r="D38" s="8">
        <v>1</v>
      </c>
      <c r="E38" s="8">
        <f t="shared" si="9"/>
        <v>4</v>
      </c>
      <c r="F38" s="10">
        <f>E38/$E$59</f>
        <v>8.2764328574384436E-4</v>
      </c>
    </row>
    <row r="39" spans="1:6">
      <c r="A39" s="7" t="s">
        <v>150</v>
      </c>
      <c r="B39" s="8">
        <v>1</v>
      </c>
      <c r="C39" s="8">
        <v>3</v>
      </c>
      <c r="D39" s="8"/>
      <c r="E39" s="8">
        <f t="shared" si="9"/>
        <v>4</v>
      </c>
      <c r="F39" s="10">
        <f>E39/$E$59</f>
        <v>8.2764328574384436E-4</v>
      </c>
    </row>
    <row r="40" spans="1:6">
      <c r="A40" s="7" t="s">
        <v>137</v>
      </c>
      <c r="B40" s="8"/>
      <c r="C40" s="8">
        <v>3</v>
      </c>
      <c r="D40" s="8">
        <v>1</v>
      </c>
      <c r="E40" s="8">
        <f t="shared" ref="E40" si="13">SUM(B40:D40)</f>
        <v>4</v>
      </c>
      <c r="F40" s="10">
        <f>E40/$E$59</f>
        <v>8.2764328574384436E-4</v>
      </c>
    </row>
    <row r="41" spans="1:6">
      <c r="A41" s="7" t="s">
        <v>154</v>
      </c>
      <c r="B41" s="8"/>
      <c r="C41" s="8">
        <v>3</v>
      </c>
      <c r="D41" s="8"/>
      <c r="E41" s="8">
        <f t="shared" ref="E41" si="14">SUM(B41:D41)</f>
        <v>3</v>
      </c>
      <c r="F41" s="10">
        <f>E41/$E$59</f>
        <v>6.207324643078833E-4</v>
      </c>
    </row>
    <row r="42" spans="1:6">
      <c r="A42" s="7" t="s">
        <v>140</v>
      </c>
      <c r="B42" s="8"/>
      <c r="C42" s="8"/>
      <c r="D42" s="8">
        <v>2</v>
      </c>
      <c r="E42" s="8">
        <f t="shared" si="0"/>
        <v>2</v>
      </c>
      <c r="F42" s="10">
        <f>E42/$E$59</f>
        <v>4.1382164287192218E-4</v>
      </c>
    </row>
    <row r="43" spans="1:6">
      <c r="A43" s="7" t="s">
        <v>152</v>
      </c>
      <c r="B43" s="8"/>
      <c r="C43" s="8">
        <v>1</v>
      </c>
      <c r="D43" s="8">
        <v>1</v>
      </c>
      <c r="E43" s="8">
        <f t="shared" ref="E43:E44" si="15">SUM(B43:D43)</f>
        <v>2</v>
      </c>
      <c r="F43" s="10">
        <f>E43/$E$59</f>
        <v>4.1382164287192218E-4</v>
      </c>
    </row>
    <row r="44" spans="1:6">
      <c r="A44" s="7" t="s">
        <v>142</v>
      </c>
      <c r="B44" s="8">
        <v>1</v>
      </c>
      <c r="C44" s="8">
        <v>1</v>
      </c>
      <c r="D44" s="8"/>
      <c r="E44" s="8">
        <f t="shared" si="15"/>
        <v>2</v>
      </c>
      <c r="F44" s="10">
        <f>E44/$E$59</f>
        <v>4.1382164287192218E-4</v>
      </c>
    </row>
    <row r="45" spans="1:6">
      <c r="A45" s="7" t="s">
        <v>147</v>
      </c>
      <c r="B45" s="8"/>
      <c r="C45" s="8">
        <v>2</v>
      </c>
      <c r="D45" s="8"/>
      <c r="E45" s="8">
        <f t="shared" ref="E45:E51" si="16">SUM(B45:D45)</f>
        <v>2</v>
      </c>
      <c r="F45" s="10">
        <f>E45/$E$59</f>
        <v>4.1382164287192218E-4</v>
      </c>
    </row>
    <row r="46" spans="1:6">
      <c r="A46" s="7" t="s">
        <v>144</v>
      </c>
      <c r="B46" s="8"/>
      <c r="C46" s="8"/>
      <c r="D46" s="8">
        <v>2</v>
      </c>
      <c r="E46" s="8">
        <f t="shared" si="16"/>
        <v>2</v>
      </c>
      <c r="F46" s="10">
        <f>E46/$E$59</f>
        <v>4.1382164287192218E-4</v>
      </c>
    </row>
    <row r="47" spans="1:6">
      <c r="A47" s="7" t="s">
        <v>151</v>
      </c>
      <c r="B47" s="8"/>
      <c r="C47" s="8">
        <v>1</v>
      </c>
      <c r="D47" s="8"/>
      <c r="E47" s="8">
        <f t="shared" si="16"/>
        <v>1</v>
      </c>
      <c r="F47" s="10">
        <f>E47/$E$59</f>
        <v>2.0691082143596109E-4</v>
      </c>
    </row>
    <row r="48" spans="1:6">
      <c r="A48" s="7" t="s">
        <v>149</v>
      </c>
      <c r="B48" s="8"/>
      <c r="C48" s="8">
        <v>1</v>
      </c>
      <c r="D48" s="8"/>
      <c r="E48" s="8">
        <f t="shared" si="16"/>
        <v>1</v>
      </c>
      <c r="F48" s="10">
        <f>E48/$E$59</f>
        <v>2.0691082143596109E-4</v>
      </c>
    </row>
    <row r="49" spans="1:6">
      <c r="A49" s="7" t="s">
        <v>158</v>
      </c>
      <c r="B49" s="8"/>
      <c r="C49" s="8">
        <v>1</v>
      </c>
      <c r="D49" s="8"/>
      <c r="E49" s="8">
        <f t="shared" si="16"/>
        <v>1</v>
      </c>
      <c r="F49" s="10">
        <f>E49/$E$59</f>
        <v>2.0691082143596109E-4</v>
      </c>
    </row>
    <row r="50" spans="1:6">
      <c r="A50" s="7" t="s">
        <v>156</v>
      </c>
      <c r="B50" s="8"/>
      <c r="C50" s="8">
        <v>1</v>
      </c>
      <c r="D50" s="8"/>
      <c r="E50" s="8">
        <f t="shared" si="16"/>
        <v>1</v>
      </c>
      <c r="F50" s="10">
        <f>E50/$E$59</f>
        <v>2.0691082143596109E-4</v>
      </c>
    </row>
    <row r="51" spans="1:6">
      <c r="A51" s="7" t="s">
        <v>159</v>
      </c>
      <c r="B51" s="8"/>
      <c r="C51" s="8">
        <v>1</v>
      </c>
      <c r="D51" s="8"/>
      <c r="E51" s="8">
        <f t="shared" si="16"/>
        <v>1</v>
      </c>
      <c r="F51" s="10">
        <f>E51/$E$59</f>
        <v>2.0691082143596109E-4</v>
      </c>
    </row>
    <row r="52" spans="1:6">
      <c r="A52" s="7" t="s">
        <v>146</v>
      </c>
      <c r="B52" s="8"/>
      <c r="C52" s="8"/>
      <c r="D52" s="8">
        <v>1</v>
      </c>
      <c r="E52" s="8">
        <f t="shared" si="0"/>
        <v>1</v>
      </c>
      <c r="F52" s="10">
        <f>E52/$E$59</f>
        <v>2.0691082143596109E-4</v>
      </c>
    </row>
    <row r="53" spans="1:6">
      <c r="A53" s="7" t="s">
        <v>145</v>
      </c>
      <c r="B53" s="8"/>
      <c r="C53" s="8">
        <v>1</v>
      </c>
      <c r="D53" s="8"/>
      <c r="E53" s="8">
        <f t="shared" si="0"/>
        <v>1</v>
      </c>
      <c r="F53" s="10">
        <f>E53/$E$59</f>
        <v>2.0691082143596109E-4</v>
      </c>
    </row>
    <row r="54" spans="1:6">
      <c r="A54" s="7" t="s">
        <v>166</v>
      </c>
      <c r="B54" s="8"/>
      <c r="C54" s="8">
        <v>1</v>
      </c>
      <c r="D54" s="8"/>
      <c r="E54" s="8">
        <f t="shared" si="0"/>
        <v>1</v>
      </c>
      <c r="F54" s="10">
        <f>E54/$E$59</f>
        <v>2.0691082143596109E-4</v>
      </c>
    </row>
    <row r="55" spans="1:6">
      <c r="A55" s="7" t="s">
        <v>148</v>
      </c>
      <c r="B55" s="8"/>
      <c r="C55" s="8">
        <v>1</v>
      </c>
      <c r="D55" s="8"/>
      <c r="E55" s="8">
        <f t="shared" si="0"/>
        <v>1</v>
      </c>
      <c r="F55" s="10">
        <f>E55/$E$59</f>
        <v>2.0691082143596109E-4</v>
      </c>
    </row>
    <row r="56" spans="1:6">
      <c r="A56" s="7" t="s">
        <v>160</v>
      </c>
      <c r="B56" s="8"/>
      <c r="C56" s="8">
        <v>1</v>
      </c>
      <c r="D56" s="8"/>
      <c r="E56" s="8">
        <f t="shared" si="0"/>
        <v>1</v>
      </c>
      <c r="F56" s="10">
        <f>E56/$E$59</f>
        <v>2.0691082143596109E-4</v>
      </c>
    </row>
    <row r="57" spans="1:6">
      <c r="A57" s="7" t="s">
        <v>157</v>
      </c>
      <c r="B57" s="8"/>
      <c r="C57" s="8"/>
      <c r="D57" s="8">
        <v>1</v>
      </c>
      <c r="E57" s="8">
        <f t="shared" si="0"/>
        <v>1</v>
      </c>
      <c r="F57" s="10">
        <f>E57/$E$59</f>
        <v>2.0691082143596109E-4</v>
      </c>
    </row>
    <row r="58" spans="1:6">
      <c r="A58" s="7" t="s">
        <v>153</v>
      </c>
      <c r="B58" s="8"/>
      <c r="C58" s="8"/>
      <c r="D58" s="8">
        <v>1</v>
      </c>
      <c r="E58" s="8">
        <f t="shared" si="0"/>
        <v>1</v>
      </c>
      <c r="F58" s="10">
        <f>E58/$E$59</f>
        <v>2.0691082143596109E-4</v>
      </c>
    </row>
    <row r="59" spans="1:6">
      <c r="A59" s="11" t="s">
        <v>17</v>
      </c>
      <c r="B59" s="12">
        <f>SUM(B8:B58)</f>
        <v>313</v>
      </c>
      <c r="C59" s="12">
        <f>SUM(C8:C58)</f>
        <v>3412</v>
      </c>
      <c r="D59" s="12">
        <f>SUM(D8:D58)</f>
        <v>1108</v>
      </c>
      <c r="E59" s="12">
        <f>SUM(E8:E58)</f>
        <v>4833</v>
      </c>
      <c r="F59" s="14">
        <f>SUM(F8:F58)</f>
        <v>1.0000000000000004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Mike</cp:lastModifiedBy>
  <cp:lastPrinted>2020-05-08T19:12:39Z</cp:lastPrinted>
  <dcterms:created xsi:type="dcterms:W3CDTF">2018-12-28T13:45:09Z</dcterms:created>
  <dcterms:modified xsi:type="dcterms:W3CDTF">2022-10-27T16:58:21Z</dcterms:modified>
</cp:coreProperties>
</file>