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Etária'!$A$7:$F$57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20" i="9" l="1"/>
  <c r="E19" i="9"/>
  <c r="L12" i="8"/>
  <c r="K12" i="8"/>
  <c r="M12" i="8" s="1"/>
  <c r="H12" i="8"/>
  <c r="L11" i="8"/>
  <c r="K11" i="8"/>
  <c r="H11" i="8"/>
  <c r="B57" i="8"/>
  <c r="C57" i="8"/>
  <c r="M11" i="8" l="1"/>
  <c r="E13" i="9"/>
  <c r="E12" i="9"/>
  <c r="E11" i="9"/>
  <c r="E10" i="9"/>
  <c r="L13" i="8"/>
  <c r="K13" i="8"/>
  <c r="H13" i="8"/>
  <c r="L18" i="8"/>
  <c r="K18" i="8"/>
  <c r="H18" i="8"/>
  <c r="L17" i="8"/>
  <c r="K17" i="8"/>
  <c r="H17" i="8"/>
  <c r="M17" i="8" l="1"/>
  <c r="M18" i="8"/>
  <c r="M13" i="8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H21" i="8"/>
  <c r="L20" i="8"/>
  <c r="K20" i="8"/>
  <c r="H20" i="8"/>
  <c r="E23" i="9"/>
  <c r="E22" i="9"/>
  <c r="E21" i="9"/>
  <c r="E18" i="9"/>
  <c r="E17" i="9"/>
  <c r="B57" i="9"/>
  <c r="C57" i="9"/>
  <c r="D57" i="9"/>
  <c r="M20" i="8" l="1"/>
  <c r="M27" i="8"/>
  <c r="M25" i="8"/>
  <c r="M21" i="8"/>
  <c r="M24" i="8"/>
  <c r="M23" i="8"/>
  <c r="M28" i="8"/>
  <c r="M22" i="8"/>
  <c r="M26" i="8"/>
  <c r="E25" i="9"/>
  <c r="L29" i="8"/>
  <c r="K29" i="8"/>
  <c r="H29" i="8"/>
  <c r="M29" i="8" l="1"/>
  <c r="E29" i="9"/>
  <c r="L32" i="8"/>
  <c r="K32" i="8"/>
  <c r="H32" i="8"/>
  <c r="M32" i="8" l="1"/>
  <c r="E27" i="9"/>
  <c r="E26" i="9"/>
  <c r="E24" i="9"/>
  <c r="E16" i="9"/>
  <c r="L30" i="8" l="1"/>
  <c r="K30" i="8"/>
  <c r="H30" i="8"/>
  <c r="L19" i="8"/>
  <c r="K19" i="8"/>
  <c r="H19" i="8"/>
  <c r="M30" i="8" l="1"/>
  <c r="M19" i="8"/>
  <c r="E28" i="9"/>
  <c r="L16" i="8"/>
  <c r="K16" i="8"/>
  <c r="H16" i="8"/>
  <c r="M16" i="8" l="1"/>
  <c r="L31" i="8"/>
  <c r="K31" i="8"/>
  <c r="H31" i="8"/>
  <c r="E31" i="9"/>
  <c r="E32" i="9"/>
  <c r="M31" i="8" l="1"/>
  <c r="E39" i="9"/>
  <c r="E38" i="9"/>
  <c r="E37" i="9"/>
  <c r="E36" i="9"/>
  <c r="E35" i="9"/>
  <c r="E34" i="9"/>
  <c r="E33" i="9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M38" i="8" l="1"/>
  <c r="M37" i="8"/>
  <c r="M35" i="8"/>
  <c r="M39" i="8"/>
  <c r="M40" i="8"/>
  <c r="M36" i="8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0" i="9"/>
  <c r="E15" i="9"/>
  <c r="E14" i="9"/>
  <c r="E9" i="9"/>
  <c r="E8" i="9"/>
  <c r="L42" i="8" l="1"/>
  <c r="K42" i="8"/>
  <c r="H42" i="8"/>
  <c r="L41" i="8"/>
  <c r="K41" i="8"/>
  <c r="H41" i="8"/>
  <c r="M42" i="8" l="1"/>
  <c r="M41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34" i="8"/>
  <c r="K34" i="8"/>
  <c r="L33" i="8"/>
  <c r="K33" i="8"/>
  <c r="L15" i="8"/>
  <c r="K15" i="8"/>
  <c r="L14" i="8"/>
  <c r="K14" i="8"/>
  <c r="L10" i="8"/>
  <c r="K10" i="8"/>
  <c r="L9" i="8"/>
  <c r="K9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34" i="8"/>
  <c r="H33" i="8"/>
  <c r="H15" i="8"/>
  <c r="H14" i="8"/>
  <c r="H10" i="8"/>
  <c r="H9" i="8"/>
  <c r="M56" i="8" l="1"/>
  <c r="M43" i="8"/>
  <c r="M53" i="8"/>
  <c r="M55" i="8"/>
  <c r="M10" i="8"/>
  <c r="M15" i="8"/>
  <c r="M34" i="8"/>
  <c r="M44" i="8"/>
  <c r="M46" i="8"/>
  <c r="M48" i="8"/>
  <c r="M52" i="8"/>
  <c r="M54" i="8"/>
  <c r="M51" i="8"/>
  <c r="M9" i="8"/>
  <c r="M33" i="8"/>
  <c r="M45" i="8"/>
  <c r="M47" i="8"/>
  <c r="M49" i="8"/>
  <c r="M50" i="8"/>
  <c r="M14" i="8"/>
  <c r="D57" i="8" l="1"/>
  <c r="E57" i="8"/>
  <c r="F57" i="8"/>
  <c r="G57" i="8"/>
  <c r="L8" i="8" l="1"/>
  <c r="K8" i="8"/>
  <c r="H8" i="8"/>
  <c r="K57" i="8" l="1"/>
  <c r="L57" i="8"/>
  <c r="H57" i="8"/>
  <c r="I12" i="8" s="1"/>
  <c r="M8" i="8"/>
  <c r="E57" i="9"/>
  <c r="F19" i="9" l="1"/>
  <c r="F20" i="9"/>
  <c r="I13" i="8"/>
  <c r="I11" i="8"/>
  <c r="F10" i="9"/>
  <c r="F11" i="9"/>
  <c r="F12" i="9"/>
  <c r="F13" i="9"/>
  <c r="I17" i="8"/>
  <c r="I18" i="8"/>
  <c r="I21" i="8"/>
  <c r="I20" i="8"/>
  <c r="I28" i="8"/>
  <c r="I26" i="8"/>
  <c r="I24" i="8"/>
  <c r="I22" i="8"/>
  <c r="I27" i="8"/>
  <c r="I25" i="8"/>
  <c r="I23" i="8"/>
  <c r="F18" i="9"/>
  <c r="F23" i="9"/>
  <c r="F21" i="9"/>
  <c r="F22" i="9"/>
  <c r="F17" i="9"/>
  <c r="F29" i="9"/>
  <c r="F25" i="9"/>
  <c r="I32" i="8"/>
  <c r="I29" i="8"/>
  <c r="F28" i="9"/>
  <c r="F26" i="9"/>
  <c r="F27" i="9"/>
  <c r="F16" i="9"/>
  <c r="F24" i="9"/>
  <c r="I19" i="8"/>
  <c r="I30" i="8"/>
  <c r="I31" i="8"/>
  <c r="I16" i="8"/>
  <c r="F32" i="9"/>
  <c r="F31" i="9"/>
  <c r="F44" i="9"/>
  <c r="F37" i="9"/>
  <c r="F39" i="9"/>
  <c r="F36" i="9"/>
  <c r="F34" i="9"/>
  <c r="F33" i="9"/>
  <c r="F35" i="9"/>
  <c r="F38" i="9"/>
  <c r="I38" i="8"/>
  <c r="I36" i="8"/>
  <c r="I35" i="8"/>
  <c r="I40" i="8"/>
  <c r="I39" i="8"/>
  <c r="I37" i="8"/>
  <c r="F43" i="9"/>
  <c r="I41" i="8"/>
  <c r="I42" i="8"/>
  <c r="I33" i="8"/>
  <c r="I46" i="8"/>
  <c r="I9" i="8"/>
  <c r="I44" i="8"/>
  <c r="I49" i="8"/>
  <c r="I50" i="8"/>
  <c r="I51" i="8"/>
  <c r="I14" i="8"/>
  <c r="I48" i="8"/>
  <c r="I45" i="8"/>
  <c r="I53" i="8"/>
  <c r="I10" i="8"/>
  <c r="I54" i="8"/>
  <c r="I47" i="8"/>
  <c r="I52" i="8"/>
  <c r="I34" i="8"/>
  <c r="I55" i="8"/>
  <c r="I15" i="8"/>
  <c r="I56" i="8"/>
  <c r="I43" i="8"/>
  <c r="F40" i="9"/>
  <c r="F45" i="9"/>
  <c r="F48" i="9"/>
  <c r="F46" i="9"/>
  <c r="F49" i="9"/>
  <c r="F47" i="9"/>
  <c r="M57" i="8"/>
  <c r="N12" i="8" s="1"/>
  <c r="F53" i="9"/>
  <c r="F14" i="9"/>
  <c r="F56" i="9"/>
  <c r="F42" i="9"/>
  <c r="F54" i="9"/>
  <c r="I8" i="8"/>
  <c r="F51" i="9"/>
  <c r="F15" i="9"/>
  <c r="F41" i="9"/>
  <c r="F52" i="9"/>
  <c r="F55" i="9"/>
  <c r="F9" i="9"/>
  <c r="F8" i="9"/>
  <c r="F50" i="9"/>
  <c r="F30" i="9"/>
  <c r="N13" i="8" l="1"/>
  <c r="N11" i="8"/>
  <c r="N17" i="8"/>
  <c r="N18" i="8"/>
  <c r="N22" i="8"/>
  <c r="N20" i="8"/>
  <c r="N28" i="8"/>
  <c r="N26" i="8"/>
  <c r="N24" i="8"/>
  <c r="N25" i="8"/>
  <c r="N23" i="8"/>
  <c r="N21" i="8"/>
  <c r="N27" i="8"/>
  <c r="N32" i="8"/>
  <c r="N29" i="8"/>
  <c r="N19" i="8"/>
  <c r="N30" i="8"/>
  <c r="N31" i="8"/>
  <c r="N16" i="8"/>
  <c r="N40" i="8"/>
  <c r="N37" i="8"/>
  <c r="N36" i="8"/>
  <c r="N35" i="8"/>
  <c r="N39" i="8"/>
  <c r="N38" i="8"/>
  <c r="N41" i="8"/>
  <c r="N42" i="8"/>
  <c r="N9" i="8"/>
  <c r="N52" i="8"/>
  <c r="N14" i="8"/>
  <c r="N55" i="8"/>
  <c r="N50" i="8"/>
  <c r="N45" i="8"/>
  <c r="N15" i="8"/>
  <c r="N56" i="8"/>
  <c r="N43" i="8"/>
  <c r="N54" i="8"/>
  <c r="N49" i="8"/>
  <c r="N44" i="8"/>
  <c r="N47" i="8"/>
  <c r="N34" i="8"/>
  <c r="N53" i="8"/>
  <c r="N48" i="8"/>
  <c r="N10" i="8"/>
  <c r="N51" i="8"/>
  <c r="N46" i="8"/>
  <c r="N33" i="8"/>
  <c r="I57" i="8"/>
  <c r="F57" i="9"/>
  <c r="N8" i="8"/>
  <c r="N57" i="8" l="1"/>
</calcChain>
</file>

<file path=xl/sharedStrings.xml><?xml version="1.0" encoding="utf-8"?>
<sst xmlns="http://schemas.openxmlformats.org/spreadsheetml/2006/main" count="258" uniqueCount="164">
  <si>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</si>
  <si>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</si>
  <si>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</si>
  <si>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</si>
  <si>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</si>
  <si>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</si>
  <si>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</si>
  <si>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</si>
  <si>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</si>
  <si>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</si>
  <si>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</si>
  <si>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</si>
  <si>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</si>
  <si>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</si>
  <si>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</si>
  <si>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</si>
  <si>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</si>
  <si>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</si>
  <si>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</si>
  <si>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</si>
  <si>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</si>
  <si>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</si>
  <si>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</si>
  <si>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</si>
  <si>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</si>
  <si>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</si>
  <si>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</si>
  <si>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</si>
  <si>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</si>
  <si>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</si>
  <si>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</si>
  <si>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</si>
  <si>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</si>
  <si>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</si>
  <si>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</si>
  <si>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</si>
  <si>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</si>
  <si>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</si>
  <si>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</si>
  <si>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</si>
  <si>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</si>
  <si>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</si>
  <si>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</si>
  <si>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</si>
  <si>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</si>
  <si>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</si>
  <si>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</si>
  <si>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</si>
  <si>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</si>
  <si>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</si>
  <si>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</si>
  <si>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</si>
  <si>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</si>
  <si>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</si>
  <si>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</si>
  <si>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</si>
  <si>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</si>
  <si>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</si>
  <si>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</si>
  <si>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</si>
  <si>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</si>
  <si>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</si>
  <si>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</si>
  <si>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</si>
  <si>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</si>
  <si>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</si>
  <si>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</si>
  <si>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</si>
  <si>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</si>
  <si>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</si>
  <si>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</si>
  <si>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</si>
  <si>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</si>
  <si>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</si>
  <si>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</si>
  <si>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</si>
  <si>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</si>
  <si>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</si>
  <si>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</si>
  <si>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</si>
  <si>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</si>
  <si>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</si>
  <si>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</si>
  <si>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</si>
  <si>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</si>
  <si>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</si>
  <si>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</si>
  <si>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</si>
  <si>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</si>
  <si>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</si>
  <si>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</si>
  <si>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</si>
  <si>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</si>
  <si>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</si>
  <si>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</si>
  <si>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</si>
  <si>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</si>
  <si>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</si>
  <si>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</si>
  <si>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</si>
  <si>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</si>
  <si>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</si>
  <si>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</si>
  <si>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</si>
  <si>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</si>
  <si>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</si>
  <si>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</si>
  <si>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</si>
  <si>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</si>
  <si>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</si>
  <si>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</si>
  <si>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</si>
  <si>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</si>
  <si>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</si>
  <si>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</si>
  <si>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</si>
  <si>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</si>
  <si>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</si>
  <si>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</si>
  <si>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</si>
  <si>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</si>
  <si>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</si>
  <si>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</si>
  <si>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</si>
  <si>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</si>
  <si>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</si>
  <si>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</si>
  <si>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</si>
  <si>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</si>
  <si>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</si>
  <si>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</si>
  <si>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</si>
  <si>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</si>
  <si>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</si>
  <si>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</si>
  <si>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</si>
  <si>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</si>
  <si>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</si>
  <si>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</si>
  <si>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</si>
  <si>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</si>
  <si>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</si>
  <si>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</si>
  <si>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</si>
  <si>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</si>
  <si>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</si>
  <si>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</si>
  <si>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</si>
  <si>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</si>
  <si>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</si>
  <si>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</si>
  <si>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</si>
  <si>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</si>
  <si>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</si>
  <si>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</si>
  <si>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VIOLAÇÃO DE DOMICÍLIO</t>
  </si>
  <si>
    <t>MAUS-TRATOS QUALIFICADO</t>
  </si>
  <si>
    <t>DESACATO</t>
  </si>
  <si>
    <t>ATOS INFRACIONAIS POR ARTIGO DO ECA - POSIÇÃO EM 24.06.2022</t>
  </si>
  <si>
    <t>POSIÇÃO:- CORTE AIO 24.06.2022</t>
  </si>
  <si>
    <t>ATOS INFRACIONAIS POR FAIXA ETÁRIA - POSIÇÃO EM 24.06.2022</t>
  </si>
  <si>
    <t>BOLETIM ESTATÍSTICO DIÁRIO DA FUNDAÇÃO CASA - POSIÇÃO 24/06/2022 - 10h15</t>
  </si>
  <si>
    <t>24.06.2022</t>
  </si>
  <si>
    <t>APROPRIAÇÃO INDÉBITA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</si>
</sst>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162</v>
      </c>
      <c r="F7" s="45"/>
      <c r="G7" s="100" t="s">
        <v>25</v>
      </c>
      <c r="H7" s="101" t="s">
        <v>24</v>
      </c>
      <c r="I7" s="43" t="s">
        <v>162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66</v>
      </c>
      <c r="F8" s="45"/>
      <c r="G8" s="49" t="s">
        <v>29</v>
      </c>
      <c r="H8" s="45">
        <v>248</v>
      </c>
      <c r="I8" s="51">
        <v>287</v>
      </c>
      <c r="J8" s="48">
        <v>12</v>
      </c>
      <c r="K8" s="50">
        <v>10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740</v>
      </c>
      <c r="F9" s="45"/>
      <c r="G9" s="49" t="s">
        <v>31</v>
      </c>
      <c r="H9" s="45">
        <v>3113</v>
      </c>
      <c r="I9" s="51">
        <v>3214</v>
      </c>
      <c r="J9" s="48">
        <v>13</v>
      </c>
      <c r="K9" s="50">
        <v>54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83</v>
      </c>
      <c r="F10" s="45"/>
      <c r="G10" s="53" t="s">
        <v>33</v>
      </c>
      <c r="H10" s="55">
        <v>1138</v>
      </c>
      <c r="I10" s="57">
        <v>1226</v>
      </c>
      <c r="J10" s="48">
        <v>14</v>
      </c>
      <c r="K10" s="50">
        <v>223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3670</v>
      </c>
      <c r="F11" s="45"/>
      <c r="G11"/>
      <c r="H11"/>
      <c r="I11"/>
      <c r="J11" s="48">
        <v>15</v>
      </c>
      <c r="K11" s="50">
        <v>524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154</v>
      </c>
      <c r="F12" s="45"/>
      <c r="G12" s="95"/>
      <c r="H12" s="95"/>
      <c r="I12" s="95"/>
      <c r="J12" s="48">
        <v>16</v>
      </c>
      <c r="K12" s="50">
        <v>1064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4713</v>
      </c>
      <c r="F13" s="45"/>
      <c r="G13" s="60" t="s">
        <v>36</v>
      </c>
      <c r="H13" s="61">
        <v>0.96040000000000003</v>
      </c>
      <c r="I13" s="95"/>
      <c r="J13" s="48">
        <v>17</v>
      </c>
      <c r="K13" s="50">
        <v>1626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14</v>
      </c>
      <c r="F14" s="45"/>
      <c r="G14" s="62" t="s">
        <v>38</v>
      </c>
      <c r="H14" s="64">
        <v>3.9600000000000003E-2</v>
      </c>
      <c r="I14" s="95"/>
      <c r="J14" s="48">
        <v>18</v>
      </c>
      <c r="K14" s="50">
        <v>1061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4727</v>
      </c>
      <c r="F15" s="45"/>
      <c r="G15" s="95"/>
      <c r="H15" s="95"/>
      <c r="I15" s="42"/>
      <c r="J15" s="48">
        <v>19</v>
      </c>
      <c r="K15" s="50">
        <v>147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18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95"/>
      <c r="H17" s="95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2206</v>
      </c>
      <c r="C20" s="71">
        <v>0.4667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0.22040000000000001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1554</v>
      </c>
      <c r="C21" s="71">
        <v>0.32869999999999999</v>
      </c>
      <c r="D21" s="95"/>
      <c r="E21" s="95"/>
      <c r="F21" s="72"/>
      <c r="G21" s="116"/>
      <c r="H21" s="117"/>
      <c r="I21" s="120" t="s">
        <v>46</v>
      </c>
      <c r="J21" s="120"/>
      <c r="K21" s="73">
        <v>0.1525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174</v>
      </c>
      <c r="C22" s="71">
        <v>3.6799999999999999E-2</v>
      </c>
      <c r="D22" s="95"/>
      <c r="E22" s="95"/>
      <c r="F22" s="72"/>
      <c r="G22" s="116"/>
      <c r="H22" s="117"/>
      <c r="I22" s="121" t="s">
        <v>48</v>
      </c>
      <c r="J22" s="121"/>
      <c r="K22" s="73">
        <v>0.55020000000000002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125</v>
      </c>
      <c r="C23" s="71">
        <v>2.64E-2</v>
      </c>
      <c r="D23" s="95"/>
      <c r="E23" s="95"/>
      <c r="F23" s="72"/>
      <c r="G23" s="116"/>
      <c r="H23" s="117"/>
      <c r="I23" s="120" t="s">
        <v>50</v>
      </c>
      <c r="J23" s="120"/>
      <c r="K23" s="73">
        <v>6.4299999999999996E-2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53</v>
      </c>
      <c r="B24" s="40">
        <v>77</v>
      </c>
      <c r="C24" s="71">
        <v>1.6299999999999999E-2</v>
      </c>
      <c r="D24" s="95"/>
      <c r="E24" s="95"/>
      <c r="F24"/>
      <c r="G24" s="116"/>
      <c r="H24" s="117"/>
      <c r="I24" s="121" t="s">
        <v>52</v>
      </c>
      <c r="J24" s="121"/>
      <c r="K24" s="73">
        <v>7.6E-3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51</v>
      </c>
      <c r="B25" s="40">
        <v>72</v>
      </c>
      <c r="C25" s="71">
        <v>1.52E-2</v>
      </c>
      <c r="D25" s="95"/>
      <c r="E25" s="95"/>
      <c r="F25" s="72"/>
      <c r="G25" s="118"/>
      <c r="H25" s="119"/>
      <c r="I25" s="119" t="s">
        <v>54</v>
      </c>
      <c r="J25" s="119"/>
      <c r="K25" s="64">
        <v>4.8999999999999998E-3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61</v>
      </c>
      <c r="C26" s="71">
        <v>1.29E-2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54</v>
      </c>
      <c r="C27" s="71">
        <v>1.14E-2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0.27060000000000001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58</v>
      </c>
      <c r="B28" s="40">
        <v>47</v>
      </c>
      <c r="C28" s="71">
        <v>9.9000000000000008E-3</v>
      </c>
      <c r="D28" s="95"/>
      <c r="E28" s="95"/>
      <c r="F28" s="72"/>
      <c r="G28" s="116"/>
      <c r="H28" s="117"/>
      <c r="I28" s="120" t="s">
        <v>46</v>
      </c>
      <c r="J28" s="120"/>
      <c r="K28" s="70">
        <v>0.15079999999999999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120</v>
      </c>
      <c r="B29" s="40">
        <v>42</v>
      </c>
      <c r="C29" s="71">
        <v>8.8999999999999999E-3</v>
      </c>
      <c r="D29" s="95"/>
      <c r="E29"/>
      <c r="F29" s="72"/>
      <c r="G29" s="116"/>
      <c r="H29" s="117"/>
      <c r="I29" s="121" t="s">
        <v>48</v>
      </c>
      <c r="J29" s="121"/>
      <c r="K29" s="70">
        <v>0.50919999999999999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315</v>
      </c>
      <c r="C30" s="78">
        <v>6.6600000000000006E-2</v>
      </c>
      <c r="D30" s="95"/>
      <c r="E30" s="95"/>
      <c r="F30" s="72"/>
      <c r="G30" s="116"/>
      <c r="H30" s="117"/>
      <c r="I30" s="119" t="s">
        <v>50</v>
      </c>
      <c r="J30" s="119"/>
      <c r="K30" s="63">
        <v>6.9400000000000003E-2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485</v>
      </c>
      <c r="J34" s="82">
        <v>676</v>
      </c>
      <c r="K34" s="83">
        <v>0.72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639</v>
      </c>
      <c r="J35" s="82">
        <v>773</v>
      </c>
      <c r="K35" s="83">
        <v>0.83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605</v>
      </c>
      <c r="J36" s="82">
        <v>892</v>
      </c>
      <c r="K36" s="83">
        <v>0.68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16</v>
      </c>
      <c r="F37" s="95"/>
      <c r="G37" s="81" t="s">
        <v>74</v>
      </c>
      <c r="H37" s="44"/>
      <c r="I37" s="82">
        <v>769</v>
      </c>
      <c r="J37" s="82">
        <v>1063</v>
      </c>
      <c r="K37" s="83">
        <v>0.72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58</v>
      </c>
      <c r="F38" s="95"/>
      <c r="G38" s="81" t="s">
        <v>76</v>
      </c>
      <c r="H38" s="44"/>
      <c r="I38" s="82">
        <v>589</v>
      </c>
      <c r="J38" s="82">
        <v>692</v>
      </c>
      <c r="K38" s="83">
        <v>0.85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543</v>
      </c>
      <c r="J39" s="82">
        <v>710</v>
      </c>
      <c r="K39" s="83">
        <v>0.76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595</v>
      </c>
      <c r="J40" s="82">
        <v>784</v>
      </c>
      <c r="K40" s="83">
        <v>0.76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6</v>
      </c>
      <c r="F41" s="95"/>
      <c r="G41" s="81" t="s">
        <v>82</v>
      </c>
      <c r="H41" s="44"/>
      <c r="I41" s="82">
        <v>502</v>
      </c>
      <c r="J41" s="82">
        <v>714</v>
      </c>
      <c r="K41" s="83">
        <v>0.7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4727</v>
      </c>
      <c r="J43" s="146">
        <v>6304</v>
      </c>
      <c r="K43" s="148">
        <v>0.75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0</v>
      </c>
      <c r="C49" s="87">
        <v>1</v>
      </c>
      <c r="D49" s="87">
        <v>0</v>
      </c>
      <c r="E49" s="87">
        <v>8</v>
      </c>
      <c r="F49" s="45">
        <v>2</v>
      </c>
      <c r="G49" s="87">
        <v>11</v>
      </c>
      <c r="H49" s="88">
        <v>2.3E-3</v>
      </c>
      <c r="I49"/>
      <c r="J49" s="37" t="s">
        <v>100</v>
      </c>
      <c r="K49" s="89">
        <v>149</v>
      </c>
    </row>
    <row r="50" spans="1:11" ht="15">
      <c r="A50" s="104" t="s">
        <v>101</v>
      </c>
      <c r="B50" s="87">
        <v>27</v>
      </c>
      <c r="C50" s="87">
        <v>227</v>
      </c>
      <c r="D50" s="87">
        <v>31</v>
      </c>
      <c r="E50" s="87">
        <v>993</v>
      </c>
      <c r="F50" s="45">
        <v>41</v>
      </c>
      <c r="G50" s="87">
        <v>1319</v>
      </c>
      <c r="H50" s="88">
        <v>0.27900000000000003</v>
      </c>
      <c r="I50"/>
      <c r="J50" s="37" t="s">
        <v>102</v>
      </c>
      <c r="K50" s="89">
        <v>2286</v>
      </c>
    </row>
    <row r="51" spans="1:11" ht="15">
      <c r="A51" s="104" t="s">
        <v>103</v>
      </c>
      <c r="B51" s="87">
        <v>0</v>
      </c>
      <c r="C51" s="87">
        <v>4</v>
      </c>
      <c r="D51" s="87">
        <v>0</v>
      </c>
      <c r="E51" s="87">
        <v>15</v>
      </c>
      <c r="F51" s="45">
        <v>1</v>
      </c>
      <c r="G51" s="87">
        <v>20</v>
      </c>
      <c r="H51" s="88">
        <v>4.1999999999999997E-3</v>
      </c>
      <c r="I51"/>
      <c r="J51" s="37" t="s">
        <v>104</v>
      </c>
      <c r="K51" s="89">
        <v>2041</v>
      </c>
    </row>
    <row r="52" spans="1:11" ht="15">
      <c r="A52" s="104" t="s">
        <v>105</v>
      </c>
      <c r="B52" s="87">
        <v>32</v>
      </c>
      <c r="C52" s="87">
        <v>401</v>
      </c>
      <c r="D52" s="87">
        <v>45</v>
      </c>
      <c r="E52" s="87">
        <v>2091</v>
      </c>
      <c r="F52" s="45">
        <v>94</v>
      </c>
      <c r="G52" s="87">
        <v>2663</v>
      </c>
      <c r="H52" s="88">
        <v>0.56340000000000001</v>
      </c>
      <c r="I52"/>
      <c r="J52" s="37" t="s">
        <v>106</v>
      </c>
      <c r="K52" s="89">
        <v>81</v>
      </c>
    </row>
    <row r="53" spans="1:11" ht="15">
      <c r="A53" s="104" t="s">
        <v>107</v>
      </c>
      <c r="B53" s="87">
        <v>7</v>
      </c>
      <c r="C53" s="87">
        <v>108</v>
      </c>
      <c r="D53" s="87">
        <v>7</v>
      </c>
      <c r="E53" s="87">
        <v>572</v>
      </c>
      <c r="F53" s="45">
        <v>20</v>
      </c>
      <c r="G53" s="87">
        <v>714</v>
      </c>
      <c r="H53" s="88">
        <v>0.151</v>
      </c>
      <c r="I53"/>
      <c r="J53" s="38" t="s">
        <v>108</v>
      </c>
      <c r="K53" s="89">
        <v>3</v>
      </c>
    </row>
    <row r="54" spans="1:11" ht="15">
      <c r="A54" s="104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167</v>
      </c>
    </row>
    <row r="55" spans="1:11" ht="15">
      <c r="A55" s="90" t="s">
        <v>111</v>
      </c>
      <c r="B55" s="91">
        <v>66</v>
      </c>
      <c r="C55" s="91">
        <v>741</v>
      </c>
      <c r="D55" s="91">
        <v>83</v>
      </c>
      <c r="E55" s="91">
        <v>3679</v>
      </c>
      <c r="F55" s="91">
        <v>158</v>
      </c>
      <c r="G55" s="91">
        <v>4727</v>
      </c>
      <c r="H55" s="92"/>
      <c r="I55"/>
      <c r="J55" s="90" t="s">
        <v>10</v>
      </c>
      <c r="K55" s="92">
        <v>4727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0</v>
      </c>
      <c r="E59" s="87">
        <v>3</v>
      </c>
      <c r="F59" s="45">
        <v>0</v>
      </c>
      <c r="G59" s="87">
        <v>3</v>
      </c>
      <c r="H59" s="88">
        <v>0.21429999999999999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1</v>
      </c>
      <c r="F60" s="45">
        <v>0</v>
      </c>
      <c r="G60" s="87">
        <v>1</v>
      </c>
      <c r="H60" s="88">
        <v>7.1400000000000005E-2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0</v>
      </c>
      <c r="C62" s="87">
        <v>1</v>
      </c>
      <c r="D62" s="87">
        <v>0</v>
      </c>
      <c r="E62" s="87">
        <v>5</v>
      </c>
      <c r="F62" s="45">
        <v>1</v>
      </c>
      <c r="G62" s="87">
        <v>7</v>
      </c>
      <c r="H62" s="88">
        <v>0.5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3</v>
      </c>
      <c r="G63" s="87">
        <v>3</v>
      </c>
      <c r="H63" s="88">
        <v>0.21429999999999999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95"/>
      <c r="J64" s="95"/>
      <c r="K64" s="95"/>
    </row>
    <row r="65" spans="1:11" ht="15">
      <c r="A65" s="90" t="s">
        <v>111</v>
      </c>
      <c r="B65" s="91">
        <v>0</v>
      </c>
      <c r="C65" s="91">
        <v>1</v>
      </c>
      <c r="D65" s="91">
        <v>0</v>
      </c>
      <c r="E65" s="91">
        <v>9</v>
      </c>
      <c r="F65" s="91">
        <v>4</v>
      </c>
      <c r="G65" s="91">
        <v>14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158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38</v>
      </c>
      <c r="C8" s="9">
        <v>353</v>
      </c>
      <c r="D8" s="9">
        <v>1693</v>
      </c>
      <c r="E8" s="8">
        <v>46</v>
      </c>
      <c r="F8" s="8">
        <v>76</v>
      </c>
      <c r="G8" s="8"/>
      <c r="H8" s="8">
        <f t="shared" ref="H8:H56" si="0">SUM(B8:G8)</f>
        <v>2206</v>
      </c>
      <c r="I8" s="10">
        <f>H8/$H$57</f>
        <v>0.46668077004442565</v>
      </c>
      <c r="K8" s="9">
        <f t="shared" ref="K8:L8" si="1">C8</f>
        <v>353</v>
      </c>
      <c r="L8" s="9">
        <f t="shared" si="1"/>
        <v>1693</v>
      </c>
      <c r="M8" s="8">
        <f t="shared" ref="M8" si="2">SUM(K8:L8)</f>
        <v>2046</v>
      </c>
      <c r="N8" s="10">
        <f>M8/$M$57</f>
        <v>0.46289592760180998</v>
      </c>
    </row>
    <row r="9" spans="1:14">
      <c r="A9" s="7" t="s">
        <v>45</v>
      </c>
      <c r="B9" s="8">
        <v>17</v>
      </c>
      <c r="C9" s="9">
        <v>246</v>
      </c>
      <c r="D9" s="9">
        <v>1231</v>
      </c>
      <c r="E9" s="8">
        <v>16</v>
      </c>
      <c r="F9" s="8">
        <v>44</v>
      </c>
      <c r="G9" s="8"/>
      <c r="H9" s="8">
        <f t="shared" si="0"/>
        <v>1554</v>
      </c>
      <c r="I9" s="10">
        <f>H9/$H$57</f>
        <v>0.32874973556166703</v>
      </c>
      <c r="K9" s="9">
        <f t="shared" ref="K9:K56" si="3">C9</f>
        <v>246</v>
      </c>
      <c r="L9" s="9">
        <f t="shared" ref="L9:L56" si="4">D9</f>
        <v>1231</v>
      </c>
      <c r="M9" s="8">
        <f t="shared" ref="M9:M56" si="5">SUM(K9:L9)</f>
        <v>1477</v>
      </c>
      <c r="N9" s="10">
        <f>M9/$M$57</f>
        <v>0.33416289592760179</v>
      </c>
    </row>
    <row r="10" spans="1:14">
      <c r="A10" s="7" t="s">
        <v>47</v>
      </c>
      <c r="B10" s="8">
        <v>1</v>
      </c>
      <c r="C10" s="9">
        <v>34</v>
      </c>
      <c r="D10" s="9">
        <v>135</v>
      </c>
      <c r="E10" s="8"/>
      <c r="F10" s="8">
        <v>4</v>
      </c>
      <c r="G10" s="8"/>
      <c r="H10" s="8">
        <f t="shared" si="0"/>
        <v>174</v>
      </c>
      <c r="I10" s="10">
        <f>H10/$H$57</f>
        <v>3.6809815950920248E-2</v>
      </c>
      <c r="K10" s="9">
        <f t="shared" si="3"/>
        <v>34</v>
      </c>
      <c r="L10" s="9">
        <f t="shared" si="4"/>
        <v>135</v>
      </c>
      <c r="M10" s="8">
        <f t="shared" si="5"/>
        <v>169</v>
      </c>
      <c r="N10" s="10">
        <f>M10/$M$57</f>
        <v>3.8235294117647062E-2</v>
      </c>
    </row>
    <row r="11" spans="1:14">
      <c r="A11" s="7" t="s">
        <v>49</v>
      </c>
      <c r="B11" s="8">
        <v>2</v>
      </c>
      <c r="C11" s="9">
        <v>18</v>
      </c>
      <c r="D11" s="9">
        <v>93</v>
      </c>
      <c r="E11" s="8">
        <v>3</v>
      </c>
      <c r="F11" s="8">
        <v>9</v>
      </c>
      <c r="G11" s="8"/>
      <c r="H11" s="8">
        <f t="shared" ref="H11:H12" si="6">SUM(B11:G11)</f>
        <v>125</v>
      </c>
      <c r="I11" s="10">
        <f>H11/$H$57</f>
        <v>2.6443833298074888E-2</v>
      </c>
      <c r="K11" s="9">
        <f t="shared" ref="K11:K12" si="7">C11</f>
        <v>18</v>
      </c>
      <c r="L11" s="9">
        <f t="shared" ref="L11:L12" si="8">D11</f>
        <v>93</v>
      </c>
      <c r="M11" s="8">
        <f t="shared" ref="M11:M12" si="9">SUM(K11:L11)</f>
        <v>111</v>
      </c>
      <c r="N11" s="10">
        <f>M11/$M$57</f>
        <v>2.5113122171945702E-2</v>
      </c>
    </row>
    <row r="12" spans="1:14">
      <c r="A12" s="7" t="s">
        <v>53</v>
      </c>
      <c r="B12" s="8">
        <v>1</v>
      </c>
      <c r="C12" s="9">
        <v>10</v>
      </c>
      <c r="D12" s="9">
        <v>62</v>
      </c>
      <c r="E12" s="8"/>
      <c r="F12" s="8">
        <v>4</v>
      </c>
      <c r="G12" s="8"/>
      <c r="H12" s="8">
        <f t="shared" si="6"/>
        <v>77</v>
      </c>
      <c r="I12" s="10">
        <f>H12/$H$57</f>
        <v>1.6289401311614132E-2</v>
      </c>
      <c r="K12" s="9">
        <f t="shared" si="7"/>
        <v>10</v>
      </c>
      <c r="L12" s="9">
        <f t="shared" si="8"/>
        <v>62</v>
      </c>
      <c r="M12" s="8">
        <f t="shared" si="9"/>
        <v>72</v>
      </c>
      <c r="N12" s="10">
        <f>M12/$M$57</f>
        <v>1.6289592760180997E-2</v>
      </c>
    </row>
    <row r="13" spans="1:14">
      <c r="A13" s="7" t="s">
        <v>51</v>
      </c>
      <c r="B13" s="8"/>
      <c r="C13" s="9">
        <v>10</v>
      </c>
      <c r="D13" s="9">
        <v>56</v>
      </c>
      <c r="E13" s="8">
        <v>4</v>
      </c>
      <c r="F13" s="8">
        <v>2</v>
      </c>
      <c r="G13" s="8"/>
      <c r="H13" s="8">
        <f t="shared" ref="H13" si="10">SUM(B13:G13)</f>
        <v>72</v>
      </c>
      <c r="I13" s="10">
        <f>H13/$H$57</f>
        <v>1.5231647979691136E-2</v>
      </c>
      <c r="K13" s="9">
        <f t="shared" ref="K13" si="11">C13</f>
        <v>10</v>
      </c>
      <c r="L13" s="9">
        <f t="shared" ref="L13" si="12">D13</f>
        <v>56</v>
      </c>
      <c r="M13" s="8">
        <f t="shared" ref="M13" si="13">SUM(K13:L13)</f>
        <v>66</v>
      </c>
      <c r="N13" s="10">
        <f>M13/$M$57</f>
        <v>1.493212669683258E-2</v>
      </c>
    </row>
    <row r="14" spans="1:14">
      <c r="A14" s="7" t="s">
        <v>55</v>
      </c>
      <c r="B14" s="8"/>
      <c r="C14" s="9">
        <v>1</v>
      </c>
      <c r="D14" s="9">
        <v>59</v>
      </c>
      <c r="E14" s="8"/>
      <c r="F14" s="8">
        <v>1</v>
      </c>
      <c r="G14" s="8"/>
      <c r="H14" s="8">
        <f t="shared" si="0"/>
        <v>61</v>
      </c>
      <c r="I14" s="10">
        <f>H14/$H$57</f>
        <v>1.2904590649460547E-2</v>
      </c>
      <c r="K14" s="9">
        <f t="shared" si="3"/>
        <v>1</v>
      </c>
      <c r="L14" s="9">
        <f t="shared" si="4"/>
        <v>59</v>
      </c>
      <c r="M14" s="8">
        <f t="shared" si="5"/>
        <v>60</v>
      </c>
      <c r="N14" s="10">
        <f>M14/$M$57</f>
        <v>1.3574660633484163E-2</v>
      </c>
    </row>
    <row r="15" spans="1:14">
      <c r="A15" s="7" t="s">
        <v>56</v>
      </c>
      <c r="B15" s="8"/>
      <c r="C15" s="9">
        <v>5</v>
      </c>
      <c r="D15" s="9">
        <v>46</v>
      </c>
      <c r="E15" s="8"/>
      <c r="F15" s="8">
        <v>3</v>
      </c>
      <c r="G15" s="8"/>
      <c r="H15" s="8">
        <f t="shared" si="0"/>
        <v>54</v>
      </c>
      <c r="I15" s="10">
        <f>H15/$H$57</f>
        <v>1.1423735984768353E-2</v>
      </c>
      <c r="K15" s="9">
        <f t="shared" si="3"/>
        <v>5</v>
      </c>
      <c r="L15" s="9">
        <f t="shared" si="4"/>
        <v>46</v>
      </c>
      <c r="M15" s="8">
        <f t="shared" si="5"/>
        <v>51</v>
      </c>
      <c r="N15" s="10">
        <f>M15/$M$57</f>
        <v>1.1538461538461539E-2</v>
      </c>
    </row>
    <row r="16" spans="1:14">
      <c r="A16" s="7" t="s">
        <v>58</v>
      </c>
      <c r="B16" s="8"/>
      <c r="C16" s="9">
        <v>3</v>
      </c>
      <c r="D16" s="9">
        <v>42</v>
      </c>
      <c r="E16" s="8">
        <v>1</v>
      </c>
      <c r="F16" s="8">
        <v>1</v>
      </c>
      <c r="G16" s="8"/>
      <c r="H16" s="8">
        <f t="shared" ref="H16" si="14">SUM(B16:G16)</f>
        <v>47</v>
      </c>
      <c r="I16" s="10">
        <f>H16/$H$57</f>
        <v>9.9428813200761589E-3</v>
      </c>
      <c r="K16" s="9">
        <f t="shared" ref="K16" si="15">C16</f>
        <v>3</v>
      </c>
      <c r="L16" s="9">
        <f t="shared" ref="L16" si="16">D16</f>
        <v>42</v>
      </c>
      <c r="M16" s="8">
        <f t="shared" ref="M16" si="17">SUM(K16:L16)</f>
        <v>45</v>
      </c>
      <c r="N16" s="10">
        <f>M16/$M$57</f>
        <v>1.0180995475113122E-2</v>
      </c>
    </row>
    <row r="17" spans="1:14">
      <c r="A17" s="7" t="s">
        <v>120</v>
      </c>
      <c r="B17" s="8">
        <v>1</v>
      </c>
      <c r="C17" s="9">
        <v>9</v>
      </c>
      <c r="D17" s="9">
        <v>26</v>
      </c>
      <c r="E17" s="8">
        <v>4</v>
      </c>
      <c r="F17" s="8">
        <v>2</v>
      </c>
      <c r="G17" s="8"/>
      <c r="H17" s="8">
        <f t="shared" ref="H17:H18" si="18">SUM(B17:G17)</f>
        <v>42</v>
      </c>
      <c r="I17" s="10">
        <f>H17/$H$57</f>
        <v>8.8851279881531631E-3</v>
      </c>
      <c r="K17" s="9">
        <f t="shared" ref="K17:K18" si="19">C17</f>
        <v>9</v>
      </c>
      <c r="L17" s="9">
        <f t="shared" ref="L17:L18" si="20">D17</f>
        <v>26</v>
      </c>
      <c r="M17" s="8">
        <f t="shared" ref="M17:M18" si="21">SUM(K17:L17)</f>
        <v>35</v>
      </c>
      <c r="N17" s="10">
        <f>M17/$M$57</f>
        <v>7.9185520361990946E-3</v>
      </c>
    </row>
    <row r="18" spans="1:14">
      <c r="A18" s="7" t="s">
        <v>59</v>
      </c>
      <c r="B18" s="8"/>
      <c r="C18" s="9">
        <v>5</v>
      </c>
      <c r="D18" s="9">
        <v>32</v>
      </c>
      <c r="E18" s="8"/>
      <c r="F18" s="8">
        <v>2</v>
      </c>
      <c r="G18" s="8"/>
      <c r="H18" s="8">
        <f t="shared" si="18"/>
        <v>39</v>
      </c>
      <c r="I18" s="10">
        <f>H18/$H$57</f>
        <v>8.2504759889993652E-3</v>
      </c>
      <c r="K18" s="9">
        <f t="shared" si="19"/>
        <v>5</v>
      </c>
      <c r="L18" s="9">
        <f t="shared" si="20"/>
        <v>32</v>
      </c>
      <c r="M18" s="8">
        <f t="shared" si="21"/>
        <v>37</v>
      </c>
      <c r="N18" s="10">
        <f>M18/$M$57</f>
        <v>8.3710407239819002E-3</v>
      </c>
    </row>
    <row r="19" spans="1:14">
      <c r="A19" s="7" t="s">
        <v>122</v>
      </c>
      <c r="B19" s="8"/>
      <c r="C19" s="9">
        <v>13</v>
      </c>
      <c r="D19" s="9">
        <v>23</v>
      </c>
      <c r="E19" s="8"/>
      <c r="F19" s="8"/>
      <c r="G19" s="8"/>
      <c r="H19" s="8">
        <f t="shared" ref="H19:H30" si="22">SUM(B19:G19)</f>
        <v>36</v>
      </c>
      <c r="I19" s="10">
        <f>H19/$H$57</f>
        <v>7.6158239898455682E-3</v>
      </c>
      <c r="K19" s="9">
        <f t="shared" ref="K19:K30" si="23">C19</f>
        <v>13</v>
      </c>
      <c r="L19" s="9">
        <f t="shared" ref="L19:L30" si="24">D19</f>
        <v>23</v>
      </c>
      <c r="M19" s="8">
        <f t="shared" ref="M19:M30" si="25">SUM(K19:L19)</f>
        <v>36</v>
      </c>
      <c r="N19" s="10">
        <f>M19/$M$57</f>
        <v>8.1447963800904983E-3</v>
      </c>
    </row>
    <row r="20" spans="1:14">
      <c r="A20" s="7" t="s">
        <v>121</v>
      </c>
      <c r="B20" s="8"/>
      <c r="C20" s="9">
        <v>4</v>
      </c>
      <c r="D20" s="9">
        <v>22</v>
      </c>
      <c r="E20" s="8"/>
      <c r="F20" s="8">
        <v>1</v>
      </c>
      <c r="G20" s="8"/>
      <c r="H20" s="8">
        <f t="shared" ref="H20:H28" si="26">SUM(B20:G20)</f>
        <v>27</v>
      </c>
      <c r="I20" s="10">
        <f>H20/$H$57</f>
        <v>5.7118679923841764E-3</v>
      </c>
      <c r="K20" s="9">
        <f t="shared" ref="K20:K28" si="27">C20</f>
        <v>4</v>
      </c>
      <c r="L20" s="9">
        <f t="shared" ref="L20:L28" si="28">D20</f>
        <v>22</v>
      </c>
      <c r="M20" s="8">
        <f t="shared" ref="M20:M28" si="29">SUM(K20:L20)</f>
        <v>26</v>
      </c>
      <c r="N20" s="10">
        <f>M20/$M$57</f>
        <v>5.8823529411764705E-3</v>
      </c>
    </row>
    <row r="21" spans="1:14">
      <c r="A21" s="7" t="s">
        <v>123</v>
      </c>
      <c r="B21" s="8">
        <v>1</v>
      </c>
      <c r="C21" s="9">
        <v>3</v>
      </c>
      <c r="D21" s="9">
        <v>16</v>
      </c>
      <c r="E21" s="8">
        <v>2</v>
      </c>
      <c r="F21" s="8">
        <v>1</v>
      </c>
      <c r="G21" s="8"/>
      <c r="H21" s="8">
        <f t="shared" si="26"/>
        <v>23</v>
      </c>
      <c r="I21" s="10">
        <f>H21/$H$57</f>
        <v>4.8656653268457795E-3</v>
      </c>
      <c r="K21" s="9">
        <f t="shared" si="27"/>
        <v>3</v>
      </c>
      <c r="L21" s="9">
        <f t="shared" si="28"/>
        <v>16</v>
      </c>
      <c r="M21" s="8">
        <f t="shared" si="29"/>
        <v>19</v>
      </c>
      <c r="N21" s="10">
        <f>M21/$M$57</f>
        <v>4.2986425339366519E-3</v>
      </c>
    </row>
    <row r="22" spans="1:14">
      <c r="A22" s="7" t="s">
        <v>124</v>
      </c>
      <c r="B22" s="8"/>
      <c r="C22" s="9">
        <v>2</v>
      </c>
      <c r="D22" s="9">
        <v>16</v>
      </c>
      <c r="E22" s="8">
        <v>1</v>
      </c>
      <c r="F22" s="8"/>
      <c r="G22" s="8"/>
      <c r="H22" s="8">
        <f t="shared" si="26"/>
        <v>19</v>
      </c>
      <c r="I22" s="10">
        <f>H22/$H$57</f>
        <v>4.0194626613073835E-3</v>
      </c>
      <c r="K22" s="9">
        <f t="shared" si="27"/>
        <v>2</v>
      </c>
      <c r="L22" s="9">
        <f t="shared" si="28"/>
        <v>16</v>
      </c>
      <c r="M22" s="8">
        <f t="shared" si="29"/>
        <v>18</v>
      </c>
      <c r="N22" s="10">
        <f>M22/$M$57</f>
        <v>4.0723981900452491E-3</v>
      </c>
    </row>
    <row r="23" spans="1:14">
      <c r="A23" s="7" t="s">
        <v>125</v>
      </c>
      <c r="B23" s="8"/>
      <c r="C23" s="9">
        <v>1</v>
      </c>
      <c r="D23" s="9">
        <v>16</v>
      </c>
      <c r="E23" s="8"/>
      <c r="F23" s="8"/>
      <c r="G23" s="8"/>
      <c r="H23" s="8">
        <f t="shared" si="26"/>
        <v>17</v>
      </c>
      <c r="I23" s="10">
        <f>H23/$H$57</f>
        <v>3.5963613285381847E-3</v>
      </c>
      <c r="K23" s="9">
        <f t="shared" si="27"/>
        <v>1</v>
      </c>
      <c r="L23" s="9">
        <f t="shared" si="28"/>
        <v>16</v>
      </c>
      <c r="M23" s="8">
        <f t="shared" si="29"/>
        <v>17</v>
      </c>
      <c r="N23" s="10">
        <f>M23/$M$57</f>
        <v>3.8461538461538464E-3</v>
      </c>
    </row>
    <row r="24" spans="1:14">
      <c r="A24" s="7" t="s">
        <v>127</v>
      </c>
      <c r="B24" s="8"/>
      <c r="C24" s="9">
        <v>3</v>
      </c>
      <c r="D24" s="9">
        <v>12</v>
      </c>
      <c r="E24" s="8"/>
      <c r="F24" s="8"/>
      <c r="G24" s="8"/>
      <c r="H24" s="8">
        <f t="shared" si="26"/>
        <v>15</v>
      </c>
      <c r="I24" s="10">
        <f>H24/$H$57</f>
        <v>3.1732599957689867E-3</v>
      </c>
      <c r="K24" s="9">
        <f t="shared" si="27"/>
        <v>3</v>
      </c>
      <c r="L24" s="9">
        <f t="shared" si="28"/>
        <v>12</v>
      </c>
      <c r="M24" s="8">
        <f t="shared" si="29"/>
        <v>15</v>
      </c>
      <c r="N24" s="10">
        <f>M24/$M$57</f>
        <v>3.3936651583710408E-3</v>
      </c>
    </row>
    <row r="25" spans="1:14">
      <c r="A25" s="7" t="s">
        <v>128</v>
      </c>
      <c r="B25" s="8">
        <v>1</v>
      </c>
      <c r="C25" s="9">
        <v>6</v>
      </c>
      <c r="D25" s="9">
        <v>3</v>
      </c>
      <c r="E25" s="8"/>
      <c r="F25" s="8">
        <v>4</v>
      </c>
      <c r="G25" s="8"/>
      <c r="H25" s="8">
        <f t="shared" si="26"/>
        <v>14</v>
      </c>
      <c r="I25" s="10">
        <f>H25/$H$57</f>
        <v>2.9617093293843877E-3</v>
      </c>
      <c r="K25" s="9">
        <f t="shared" si="27"/>
        <v>6</v>
      </c>
      <c r="L25" s="9">
        <f t="shared" si="28"/>
        <v>3</v>
      </c>
      <c r="M25" s="8">
        <f t="shared" si="29"/>
        <v>9</v>
      </c>
      <c r="N25" s="10">
        <f>M25/$M$57</f>
        <v>2.0361990950226246E-3</v>
      </c>
    </row>
    <row r="26" spans="1:14">
      <c r="A26" s="7" t="s">
        <v>126</v>
      </c>
      <c r="B26" s="8"/>
      <c r="C26" s="9"/>
      <c r="D26" s="9">
        <v>13</v>
      </c>
      <c r="E26" s="8"/>
      <c r="F26" s="8">
        <v>1</v>
      </c>
      <c r="G26" s="8"/>
      <c r="H26" s="8">
        <f t="shared" si="26"/>
        <v>14</v>
      </c>
      <c r="I26" s="10">
        <f>H26/$H$57</f>
        <v>2.9617093293843877E-3</v>
      </c>
      <c r="K26" s="9">
        <f t="shared" si="27"/>
        <v>0</v>
      </c>
      <c r="L26" s="9">
        <f t="shared" si="28"/>
        <v>13</v>
      </c>
      <c r="M26" s="8">
        <f t="shared" si="29"/>
        <v>13</v>
      </c>
      <c r="N26" s="10">
        <f>M26/$M$57</f>
        <v>2.9411764705882353E-3</v>
      </c>
    </row>
    <row r="27" spans="1:14">
      <c r="A27" s="7" t="s">
        <v>129</v>
      </c>
      <c r="B27" s="8"/>
      <c r="C27" s="9">
        <v>3</v>
      </c>
      <c r="D27" s="9">
        <v>10</v>
      </c>
      <c r="E27" s="8"/>
      <c r="F27" s="8"/>
      <c r="G27" s="8"/>
      <c r="H27" s="8">
        <f t="shared" si="26"/>
        <v>13</v>
      </c>
      <c r="I27" s="10">
        <f>H27/$H$57</f>
        <v>2.7501586629997883E-3</v>
      </c>
      <c r="K27" s="9">
        <f t="shared" si="27"/>
        <v>3</v>
      </c>
      <c r="L27" s="9">
        <f t="shared" si="28"/>
        <v>10</v>
      </c>
      <c r="M27" s="8">
        <f t="shared" si="29"/>
        <v>13</v>
      </c>
      <c r="N27" s="10">
        <f>M27/$M$57</f>
        <v>2.9411764705882353E-3</v>
      </c>
    </row>
    <row r="28" spans="1:14">
      <c r="A28" s="7" t="s">
        <v>130</v>
      </c>
      <c r="B28" s="8"/>
      <c r="C28" s="9"/>
      <c r="D28" s="9">
        <v>9</v>
      </c>
      <c r="E28" s="8"/>
      <c r="F28" s="8"/>
      <c r="G28" s="8"/>
      <c r="H28" s="8">
        <f t="shared" si="26"/>
        <v>9</v>
      </c>
      <c r="I28" s="10">
        <f>H28/$H$57</f>
        <v>1.9039559974613921E-3</v>
      </c>
      <c r="K28" s="9">
        <f t="shared" si="27"/>
        <v>0</v>
      </c>
      <c r="L28" s="9">
        <f t="shared" si="28"/>
        <v>9</v>
      </c>
      <c r="M28" s="8">
        <f t="shared" si="29"/>
        <v>9</v>
      </c>
      <c r="N28" s="10">
        <f>M28/$M$57</f>
        <v>2.0361990950226246E-3</v>
      </c>
    </row>
    <row r="29" spans="1:14">
      <c r="A29" s="7" t="s">
        <v>131</v>
      </c>
      <c r="B29" s="8"/>
      <c r="C29" s="9"/>
      <c r="D29" s="9">
        <v>8</v>
      </c>
      <c r="E29" s="8"/>
      <c r="F29" s="8"/>
      <c r="G29" s="8"/>
      <c r="H29" s="8">
        <f t="shared" ref="H29" si="30">SUM(B29:G29)</f>
        <v>8</v>
      </c>
      <c r="I29" s="10">
        <f>H29/$H$57</f>
        <v>1.6924053310767928E-3</v>
      </c>
      <c r="K29" s="9">
        <f t="shared" ref="K29" si="31">C29</f>
        <v>0</v>
      </c>
      <c r="L29" s="9">
        <f t="shared" ref="L29" si="32">D29</f>
        <v>8</v>
      </c>
      <c r="M29" s="8">
        <f t="shared" ref="M29" si="33">SUM(K29:L29)</f>
        <v>8</v>
      </c>
      <c r="N29" s="10">
        <f>M29/$M$57</f>
        <v>1.8099547511312218E-3</v>
      </c>
    </row>
    <row r="30" spans="1:14">
      <c r="A30" s="7" t="s">
        <v>133</v>
      </c>
      <c r="B30" s="8"/>
      <c r="C30" s="9"/>
      <c r="D30" s="9">
        <v>8</v>
      </c>
      <c r="E30" s="8"/>
      <c r="F30" s="8"/>
      <c r="G30" s="8"/>
      <c r="H30" s="8">
        <f t="shared" si="22"/>
        <v>8</v>
      </c>
      <c r="I30" s="10">
        <f>H30/$H$57</f>
        <v>1.6924053310767928E-3</v>
      </c>
      <c r="K30" s="9">
        <f t="shared" si="23"/>
        <v>0</v>
      </c>
      <c r="L30" s="9">
        <f t="shared" si="24"/>
        <v>8</v>
      </c>
      <c r="M30" s="8">
        <f t="shared" si="25"/>
        <v>8</v>
      </c>
      <c r="N30" s="10">
        <f>M30/$M$57</f>
        <v>1.8099547511312218E-3</v>
      </c>
    </row>
    <row r="31" spans="1:14">
      <c r="A31" s="7" t="s">
        <v>132</v>
      </c>
      <c r="B31" s="8"/>
      <c r="C31" s="9"/>
      <c r="D31" s="9">
        <v>8</v>
      </c>
      <c r="E31" s="8"/>
      <c r="F31" s="8"/>
      <c r="G31" s="8"/>
      <c r="H31" s="8">
        <f t="shared" ref="H31" si="34">SUM(B31:G31)</f>
        <v>8</v>
      </c>
      <c r="I31" s="10">
        <f>H31/$H$57</f>
        <v>1.6924053310767928E-3</v>
      </c>
      <c r="K31" s="9">
        <f t="shared" ref="K31" si="35">C31</f>
        <v>0</v>
      </c>
      <c r="L31" s="9">
        <f t="shared" ref="L31" si="36">D31</f>
        <v>8</v>
      </c>
      <c r="M31" s="8">
        <f t="shared" ref="M31" si="37">SUM(K31:L31)</f>
        <v>8</v>
      </c>
      <c r="N31" s="10">
        <f>M31/$M$57</f>
        <v>1.8099547511312218E-3</v>
      </c>
    </row>
    <row r="32" spans="1:14">
      <c r="A32" s="7" t="s">
        <v>139</v>
      </c>
      <c r="B32" s="8">
        <v>2</v>
      </c>
      <c r="C32" s="9">
        <v>2</v>
      </c>
      <c r="D32" s="9">
        <v>4</v>
      </c>
      <c r="E32" s="8"/>
      <c r="F32" s="8"/>
      <c r="G32" s="8"/>
      <c r="H32" s="8">
        <f t="shared" ref="H32" si="38">SUM(B32:G32)</f>
        <v>8</v>
      </c>
      <c r="I32" s="10">
        <f>H32/$H$57</f>
        <v>1.6924053310767928E-3</v>
      </c>
      <c r="K32" s="9">
        <f t="shared" ref="K32" si="39">C32</f>
        <v>2</v>
      </c>
      <c r="L32" s="9">
        <f t="shared" ref="L32" si="40">D32</f>
        <v>4</v>
      </c>
      <c r="M32" s="8">
        <f t="shared" ref="M32" si="41">SUM(K32:L32)</f>
        <v>6</v>
      </c>
      <c r="N32" s="10">
        <f>M32/$M$57</f>
        <v>1.3574660633484162E-3</v>
      </c>
    </row>
    <row r="33" spans="1:14">
      <c r="A33" s="7" t="s">
        <v>135</v>
      </c>
      <c r="B33" s="8"/>
      <c r="C33" s="9">
        <v>1</v>
      </c>
      <c r="D33" s="9">
        <v>4</v>
      </c>
      <c r="E33" s="8"/>
      <c r="F33" s="8">
        <v>1</v>
      </c>
      <c r="G33" s="8"/>
      <c r="H33" s="8">
        <f t="shared" si="0"/>
        <v>6</v>
      </c>
      <c r="I33" s="10">
        <f>H33/$H$57</f>
        <v>1.2693039983075946E-3</v>
      </c>
      <c r="K33" s="9">
        <f t="shared" si="3"/>
        <v>1</v>
      </c>
      <c r="L33" s="9">
        <f t="shared" si="4"/>
        <v>4</v>
      </c>
      <c r="M33" s="8">
        <f t="shared" si="5"/>
        <v>5</v>
      </c>
      <c r="N33" s="10">
        <f>M33/$M$57</f>
        <v>1.1312217194570137E-3</v>
      </c>
    </row>
    <row r="34" spans="1:14">
      <c r="A34" s="7" t="s">
        <v>134</v>
      </c>
      <c r="B34" s="8"/>
      <c r="C34" s="9">
        <v>3</v>
      </c>
      <c r="D34" s="9"/>
      <c r="E34" s="8">
        <v>3</v>
      </c>
      <c r="F34" s="8"/>
      <c r="G34" s="8"/>
      <c r="H34" s="8">
        <f t="shared" si="0"/>
        <v>6</v>
      </c>
      <c r="I34" s="10">
        <f>H34/$H$57</f>
        <v>1.2693039983075946E-3</v>
      </c>
      <c r="K34" s="9">
        <f t="shared" si="3"/>
        <v>3</v>
      </c>
      <c r="L34" s="9">
        <f t="shared" si="4"/>
        <v>0</v>
      </c>
      <c r="M34" s="8">
        <f t="shared" si="5"/>
        <v>3</v>
      </c>
      <c r="N34" s="10">
        <f>M34/$M$57</f>
        <v>6.7873303167420812E-4</v>
      </c>
    </row>
    <row r="35" spans="1:14">
      <c r="A35" s="7" t="s">
        <v>138</v>
      </c>
      <c r="B35" s="8"/>
      <c r="C35" s="9">
        <v>1</v>
      </c>
      <c r="D35" s="9">
        <v>3</v>
      </c>
      <c r="E35" s="8">
        <v>1</v>
      </c>
      <c r="F35" s="8"/>
      <c r="G35" s="8"/>
      <c r="H35" s="8">
        <f t="shared" ref="H35:H40" si="42">SUM(B35:G35)</f>
        <v>5</v>
      </c>
      <c r="I35" s="10">
        <f>H35/$H$57</f>
        <v>1.0577533319229956E-3</v>
      </c>
      <c r="K35" s="9">
        <f t="shared" ref="K35:K40" si="43">C35</f>
        <v>1</v>
      </c>
      <c r="L35" s="9">
        <f t="shared" ref="L35:L40" si="44">D35</f>
        <v>3</v>
      </c>
      <c r="M35" s="8">
        <f t="shared" ref="M35:M40" si="45">SUM(K35:L35)</f>
        <v>4</v>
      </c>
      <c r="N35" s="10">
        <f>M35/$M$57</f>
        <v>9.049773755656109E-4</v>
      </c>
    </row>
    <row r="36" spans="1:14">
      <c r="A36" s="7" t="s">
        <v>141</v>
      </c>
      <c r="B36" s="8"/>
      <c r="C36" s="9">
        <v>1</v>
      </c>
      <c r="D36" s="9">
        <v>3</v>
      </c>
      <c r="E36" s="8"/>
      <c r="F36" s="8">
        <v>1</v>
      </c>
      <c r="G36" s="8"/>
      <c r="H36" s="8">
        <f t="shared" si="42"/>
        <v>5</v>
      </c>
      <c r="I36" s="10">
        <f>H36/$H$57</f>
        <v>1.0577533319229956E-3</v>
      </c>
      <c r="K36" s="9">
        <f t="shared" si="43"/>
        <v>1</v>
      </c>
      <c r="L36" s="9">
        <f t="shared" si="44"/>
        <v>3</v>
      </c>
      <c r="M36" s="8">
        <f t="shared" si="45"/>
        <v>4</v>
      </c>
      <c r="N36" s="10">
        <f>M36/$M$57</f>
        <v>9.049773755656109E-4</v>
      </c>
    </row>
    <row r="37" spans="1:14">
      <c r="A37" s="7" t="s">
        <v>136</v>
      </c>
      <c r="B37" s="8"/>
      <c r="C37" s="9">
        <v>1</v>
      </c>
      <c r="D37" s="9">
        <v>3</v>
      </c>
      <c r="E37" s="8"/>
      <c r="F37" s="8"/>
      <c r="G37" s="8"/>
      <c r="H37" s="8">
        <f t="shared" si="42"/>
        <v>4</v>
      </c>
      <c r="I37" s="10">
        <f>H37/$H$57</f>
        <v>8.4620266553839642E-4</v>
      </c>
      <c r="K37" s="9">
        <f t="shared" si="43"/>
        <v>1</v>
      </c>
      <c r="L37" s="9">
        <f t="shared" si="44"/>
        <v>3</v>
      </c>
      <c r="M37" s="8">
        <f t="shared" si="45"/>
        <v>4</v>
      </c>
      <c r="N37" s="10">
        <f>M37/$M$57</f>
        <v>9.049773755656109E-4</v>
      </c>
    </row>
    <row r="38" spans="1:14">
      <c r="A38" s="7" t="s">
        <v>137</v>
      </c>
      <c r="B38" s="8"/>
      <c r="C38" s="9"/>
      <c r="D38" s="9">
        <v>4</v>
      </c>
      <c r="E38" s="8"/>
      <c r="F38" s="8"/>
      <c r="G38" s="8"/>
      <c r="H38" s="8">
        <f t="shared" si="42"/>
        <v>4</v>
      </c>
      <c r="I38" s="10">
        <f>H38/$H$57</f>
        <v>8.4620266553839642E-4</v>
      </c>
      <c r="K38" s="9">
        <f t="shared" si="43"/>
        <v>0</v>
      </c>
      <c r="L38" s="9">
        <f t="shared" si="44"/>
        <v>4</v>
      </c>
      <c r="M38" s="8">
        <f t="shared" si="45"/>
        <v>4</v>
      </c>
      <c r="N38" s="10">
        <f>M38/$M$57</f>
        <v>9.049773755656109E-4</v>
      </c>
    </row>
    <row r="39" spans="1:14">
      <c r="A39" s="7" t="s">
        <v>140</v>
      </c>
      <c r="B39" s="8"/>
      <c r="C39" s="9"/>
      <c r="D39" s="9">
        <v>4</v>
      </c>
      <c r="E39" s="8"/>
      <c r="F39" s="8"/>
      <c r="G39" s="8"/>
      <c r="H39" s="8">
        <f t="shared" si="42"/>
        <v>4</v>
      </c>
      <c r="I39" s="10">
        <f>H39/$H$57</f>
        <v>8.4620266553839642E-4</v>
      </c>
      <c r="K39" s="9">
        <f t="shared" si="43"/>
        <v>0</v>
      </c>
      <c r="L39" s="9">
        <f t="shared" si="44"/>
        <v>4</v>
      </c>
      <c r="M39" s="8">
        <f t="shared" si="45"/>
        <v>4</v>
      </c>
      <c r="N39" s="10">
        <f>M39/$M$57</f>
        <v>9.049773755656109E-4</v>
      </c>
    </row>
    <row r="40" spans="1:14">
      <c r="A40" s="7" t="s">
        <v>152</v>
      </c>
      <c r="B40" s="8">
        <v>1</v>
      </c>
      <c r="C40" s="9"/>
      <c r="D40" s="9">
        <v>1</v>
      </c>
      <c r="E40" s="8"/>
      <c r="F40" s="8"/>
      <c r="G40" s="8"/>
      <c r="H40" s="8">
        <f t="shared" si="42"/>
        <v>2</v>
      </c>
      <c r="I40" s="10">
        <f>H40/$H$57</f>
        <v>4.2310133276919821E-4</v>
      </c>
      <c r="K40" s="9">
        <f t="shared" si="43"/>
        <v>0</v>
      </c>
      <c r="L40" s="9">
        <f t="shared" si="44"/>
        <v>1</v>
      </c>
      <c r="M40" s="8">
        <f t="shared" si="45"/>
        <v>1</v>
      </c>
      <c r="N40" s="10">
        <f>M40/$M$57</f>
        <v>2.2624434389140272E-4</v>
      </c>
    </row>
    <row r="41" spans="1:14">
      <c r="A41" s="7" t="s">
        <v>148</v>
      </c>
      <c r="B41" s="8">
        <v>1</v>
      </c>
      <c r="C41" s="9">
        <v>1</v>
      </c>
      <c r="D41" s="9"/>
      <c r="E41" s="8"/>
      <c r="F41" s="8"/>
      <c r="G41" s="8"/>
      <c r="H41" s="8">
        <f t="shared" ref="H41:H42" si="46">SUM(B41:G41)</f>
        <v>2</v>
      </c>
      <c r="I41" s="10">
        <f>H41/$H$57</f>
        <v>4.2310133276919821E-4</v>
      </c>
      <c r="K41" s="9">
        <f t="shared" ref="K41:K42" si="47">C41</f>
        <v>1</v>
      </c>
      <c r="L41" s="9">
        <f t="shared" ref="L41:L42" si="48">D41</f>
        <v>0</v>
      </c>
      <c r="M41" s="8">
        <f t="shared" ref="M41:M42" si="49">SUM(K41:L41)</f>
        <v>1</v>
      </c>
      <c r="N41" s="10">
        <f>M41/$M$57</f>
        <v>2.2624434389140272E-4</v>
      </c>
    </row>
    <row r="42" spans="1:14">
      <c r="A42" s="7" t="s">
        <v>150</v>
      </c>
      <c r="B42" s="8"/>
      <c r="C42" s="9">
        <v>1</v>
      </c>
      <c r="D42" s="9">
        <v>1</v>
      </c>
      <c r="E42" s="8"/>
      <c r="F42" s="8"/>
      <c r="G42" s="8"/>
      <c r="H42" s="8">
        <f t="shared" si="46"/>
        <v>2</v>
      </c>
      <c r="I42" s="10">
        <f>H42/$H$57</f>
        <v>4.2310133276919821E-4</v>
      </c>
      <c r="K42" s="9">
        <f t="shared" si="47"/>
        <v>1</v>
      </c>
      <c r="L42" s="9">
        <f t="shared" si="48"/>
        <v>1</v>
      </c>
      <c r="M42" s="8">
        <f t="shared" si="49"/>
        <v>2</v>
      </c>
      <c r="N42" s="10">
        <f>M42/$M$57</f>
        <v>4.5248868778280545E-4</v>
      </c>
    </row>
    <row r="43" spans="1:14">
      <c r="A43" s="7" t="s">
        <v>143</v>
      </c>
      <c r="B43" s="8"/>
      <c r="C43" s="9"/>
      <c r="D43" s="9">
        <v>2</v>
      </c>
      <c r="E43" s="8"/>
      <c r="F43" s="8"/>
      <c r="G43" s="8"/>
      <c r="H43" s="8">
        <f t="shared" si="0"/>
        <v>2</v>
      </c>
      <c r="I43" s="10">
        <f>H43/$H$57</f>
        <v>4.2310133276919821E-4</v>
      </c>
      <c r="K43" s="9">
        <f t="shared" si="3"/>
        <v>0</v>
      </c>
      <c r="L43" s="9">
        <f t="shared" si="4"/>
        <v>2</v>
      </c>
      <c r="M43" s="8">
        <f t="shared" si="5"/>
        <v>2</v>
      </c>
      <c r="N43" s="10">
        <f>M43/$M$57</f>
        <v>4.5248868778280545E-4</v>
      </c>
    </row>
    <row r="44" spans="1:14">
      <c r="A44" s="7" t="s">
        <v>144</v>
      </c>
      <c r="B44" s="8"/>
      <c r="C44" s="9"/>
      <c r="D44" s="9">
        <v>2</v>
      </c>
      <c r="E44" s="8"/>
      <c r="F44" s="8"/>
      <c r="G44" s="8"/>
      <c r="H44" s="8">
        <f t="shared" si="0"/>
        <v>2</v>
      </c>
      <c r="I44" s="10">
        <f>H44/$H$57</f>
        <v>4.2310133276919821E-4</v>
      </c>
      <c r="K44" s="9">
        <f t="shared" si="3"/>
        <v>0</v>
      </c>
      <c r="L44" s="9">
        <f t="shared" si="4"/>
        <v>2</v>
      </c>
      <c r="M44" s="8">
        <f t="shared" si="5"/>
        <v>2</v>
      </c>
      <c r="N44" s="10">
        <f>M44/$M$57</f>
        <v>4.5248868778280545E-4</v>
      </c>
    </row>
    <row r="45" spans="1:14">
      <c r="A45" s="7" t="s">
        <v>142</v>
      </c>
      <c r="B45" s="8"/>
      <c r="C45" s="9"/>
      <c r="D45" s="9">
        <v>1</v>
      </c>
      <c r="E45" s="8"/>
      <c r="F45" s="8">
        <v>1</v>
      </c>
      <c r="G45" s="8"/>
      <c r="H45" s="8">
        <f t="shared" si="0"/>
        <v>2</v>
      </c>
      <c r="I45" s="10">
        <f>H45/$H$57</f>
        <v>4.2310133276919821E-4</v>
      </c>
      <c r="K45" s="9">
        <f t="shared" si="3"/>
        <v>0</v>
      </c>
      <c r="L45" s="9">
        <f t="shared" si="4"/>
        <v>1</v>
      </c>
      <c r="M45" s="8">
        <f t="shared" si="5"/>
        <v>1</v>
      </c>
      <c r="N45" s="10">
        <f>M45/$M$57</f>
        <v>2.2624434389140272E-4</v>
      </c>
    </row>
    <row r="46" spans="1:14">
      <c r="A46" s="7" t="s">
        <v>149</v>
      </c>
      <c r="B46" s="8"/>
      <c r="C46" s="9"/>
      <c r="D46" s="9">
        <v>1</v>
      </c>
      <c r="E46" s="8"/>
      <c r="F46" s="8"/>
      <c r="G46" s="8"/>
      <c r="H46" s="8">
        <f t="shared" si="0"/>
        <v>1</v>
      </c>
      <c r="I46" s="10">
        <f>H46/$H$57</f>
        <v>2.1155066638459911E-4</v>
      </c>
      <c r="K46" s="9">
        <f t="shared" si="3"/>
        <v>0</v>
      </c>
      <c r="L46" s="9">
        <f t="shared" si="4"/>
        <v>1</v>
      </c>
      <c r="M46" s="8">
        <f t="shared" si="5"/>
        <v>1</v>
      </c>
      <c r="N46" s="10">
        <f>M46/$M$57</f>
        <v>2.2624434389140272E-4</v>
      </c>
    </row>
    <row r="47" spans="1:14">
      <c r="A47" s="7" t="s">
        <v>157</v>
      </c>
      <c r="B47" s="8"/>
      <c r="C47" s="9"/>
      <c r="D47" s="9"/>
      <c r="E47" s="8">
        <v>1</v>
      </c>
      <c r="F47" s="8"/>
      <c r="G47" s="8"/>
      <c r="H47" s="8">
        <f t="shared" si="0"/>
        <v>1</v>
      </c>
      <c r="I47" s="10">
        <f>H47/$H$57</f>
        <v>2.1155066638459911E-4</v>
      </c>
      <c r="K47" s="9">
        <f t="shared" si="3"/>
        <v>0</v>
      </c>
      <c r="L47" s="9">
        <f t="shared" si="4"/>
        <v>0</v>
      </c>
      <c r="M47" s="8">
        <f t="shared" si="5"/>
        <v>0</v>
      </c>
      <c r="N47" s="10">
        <f>M47/$M$57</f>
        <v>0</v>
      </c>
    </row>
    <row r="48" spans="1:14">
      <c r="A48" s="7" t="s">
        <v>146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>H48/$H$57</f>
        <v>2.1155066638459911E-4</v>
      </c>
      <c r="K48" s="9">
        <f t="shared" si="3"/>
        <v>0</v>
      </c>
      <c r="L48" s="9">
        <f t="shared" si="4"/>
        <v>1</v>
      </c>
      <c r="M48" s="8">
        <f t="shared" si="5"/>
        <v>1</v>
      </c>
      <c r="N48" s="10">
        <f>M48/$M$57</f>
        <v>2.2624434389140272E-4</v>
      </c>
    </row>
    <row r="49" spans="1:14">
      <c r="A49" s="7" t="s">
        <v>147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>H49/$H$57</f>
        <v>2.1155066638459911E-4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M49/$M$57</f>
        <v>2.2624434389140272E-4</v>
      </c>
    </row>
    <row r="50" spans="1:14">
      <c r="A50" s="7" t="s">
        <v>145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>H50/$H$57</f>
        <v>2.1155066638459911E-4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M50/$M$57</f>
        <v>2.2624434389140272E-4</v>
      </c>
    </row>
    <row r="51" spans="1:14">
      <c r="A51" s="7" t="s">
        <v>153</v>
      </c>
      <c r="B51" s="8"/>
      <c r="C51" s="9"/>
      <c r="D51" s="9">
        <v>1</v>
      </c>
      <c r="E51" s="8"/>
      <c r="F51" s="8"/>
      <c r="G51" s="8"/>
      <c r="H51" s="8">
        <f t="shared" si="0"/>
        <v>1</v>
      </c>
      <c r="I51" s="10">
        <f>H51/$H$57</f>
        <v>2.1155066638459911E-4</v>
      </c>
      <c r="K51" s="9">
        <f t="shared" si="3"/>
        <v>0</v>
      </c>
      <c r="L51" s="9">
        <f t="shared" si="4"/>
        <v>1</v>
      </c>
      <c r="M51" s="8">
        <f t="shared" si="5"/>
        <v>1</v>
      </c>
      <c r="N51" s="10">
        <f>M51/$M$57</f>
        <v>2.2624434389140272E-4</v>
      </c>
    </row>
    <row r="52" spans="1:14">
      <c r="A52" s="7" t="s">
        <v>151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>H52/$H$57</f>
        <v>2.1155066638459911E-4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>M52/$M$57</f>
        <v>2.2624434389140272E-4</v>
      </c>
    </row>
    <row r="53" spans="1:14">
      <c r="A53" s="7" t="s">
        <v>163</v>
      </c>
      <c r="B53" s="8"/>
      <c r="C53" s="9">
        <v>1</v>
      </c>
      <c r="D53" s="9"/>
      <c r="E53" s="8"/>
      <c r="F53" s="8"/>
      <c r="G53" s="8"/>
      <c r="H53" s="8">
        <f t="shared" si="0"/>
        <v>1</v>
      </c>
      <c r="I53" s="10">
        <f>H53/$H$57</f>
        <v>2.1155066638459911E-4</v>
      </c>
      <c r="K53" s="9">
        <f t="shared" si="3"/>
        <v>1</v>
      </c>
      <c r="L53" s="9">
        <f t="shared" si="4"/>
        <v>0</v>
      </c>
      <c r="M53" s="8">
        <f t="shared" si="5"/>
        <v>1</v>
      </c>
      <c r="N53" s="10">
        <f>M53/$M$57</f>
        <v>2.2624434389140272E-4</v>
      </c>
    </row>
    <row r="54" spans="1:14">
      <c r="A54" s="7" t="s">
        <v>155</v>
      </c>
      <c r="B54" s="8"/>
      <c r="C54" s="9"/>
      <c r="D54" s="9"/>
      <c r="E54" s="8">
        <v>1</v>
      </c>
      <c r="F54" s="8"/>
      <c r="G54" s="8"/>
      <c r="H54" s="8">
        <f t="shared" si="0"/>
        <v>1</v>
      </c>
      <c r="I54" s="10">
        <f>H54/$H$57</f>
        <v>2.1155066638459911E-4</v>
      </c>
      <c r="K54" s="9">
        <f t="shared" si="3"/>
        <v>0</v>
      </c>
      <c r="L54" s="9">
        <f t="shared" si="4"/>
        <v>0</v>
      </c>
      <c r="M54" s="8">
        <f t="shared" si="5"/>
        <v>0</v>
      </c>
      <c r="N54" s="10">
        <f>M54/$M$57</f>
        <v>0</v>
      </c>
    </row>
    <row r="55" spans="1:14">
      <c r="A55" s="7" t="s">
        <v>154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>H55/$H$57</f>
        <v>2.1155066638459911E-4</v>
      </c>
      <c r="K55" s="9">
        <f t="shared" si="3"/>
        <v>0</v>
      </c>
      <c r="L55" s="9">
        <f t="shared" si="4"/>
        <v>1</v>
      </c>
      <c r="M55" s="8">
        <f t="shared" si="5"/>
        <v>1</v>
      </c>
      <c r="N55" s="10">
        <f>M55/$M$57</f>
        <v>2.2624434389140272E-4</v>
      </c>
    </row>
    <row r="56" spans="1:14">
      <c r="A56" s="7" t="s">
        <v>156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>H56/$H$57</f>
        <v>2.1155066638459911E-4</v>
      </c>
      <c r="K56" s="9">
        <f t="shared" si="3"/>
        <v>0</v>
      </c>
      <c r="L56" s="9">
        <f t="shared" si="4"/>
        <v>1</v>
      </c>
      <c r="M56" s="8">
        <f t="shared" si="5"/>
        <v>1</v>
      </c>
      <c r="N56" s="10">
        <f>M56/$M$57</f>
        <v>2.2624434389140272E-4</v>
      </c>
    </row>
    <row r="57" spans="1:14">
      <c r="A57" s="11" t="s">
        <v>17</v>
      </c>
      <c r="B57" s="12">
        <f>SUM(B8:B56)</f>
        <v>66</v>
      </c>
      <c r="C57" s="13">
        <f>SUM(C8:C56)</f>
        <v>741</v>
      </c>
      <c r="D57" s="13">
        <f>SUM(D8:D56)</f>
        <v>3679</v>
      </c>
      <c r="E57" s="12">
        <f>SUM(E8:E56)</f>
        <v>83</v>
      </c>
      <c r="F57" s="12">
        <f>SUM(F8:F56)</f>
        <v>158</v>
      </c>
      <c r="G57" s="12">
        <f>SUM(G8:G56)</f>
        <v>0</v>
      </c>
      <c r="H57" s="12">
        <f>SUM(H8:H56)</f>
        <v>4727</v>
      </c>
      <c r="I57" s="14">
        <f>SUM(I8:I56)</f>
        <v>1.0000000000000002</v>
      </c>
      <c r="K57" s="13">
        <f>SUM(K8:K56)</f>
        <v>741</v>
      </c>
      <c r="L57" s="13">
        <f>SUM(L8:L56)</f>
        <v>3679</v>
      </c>
      <c r="M57" s="12">
        <f>SUM(M8:M56)</f>
        <v>4420</v>
      </c>
      <c r="N57" s="14">
        <f>SUM(N8:N56)</f>
        <v>0.99999999999999967</v>
      </c>
    </row>
    <row r="59" spans="1:14">
      <c r="A59" s="15" t="s">
        <v>12</v>
      </c>
    </row>
    <row r="60" spans="1:14">
      <c r="A60" s="17" t="s">
        <v>159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160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370</v>
      </c>
      <c r="C8" s="8">
        <v>1290</v>
      </c>
      <c r="D8" s="8">
        <v>546</v>
      </c>
      <c r="E8" s="8">
        <f>SUM(B8:D8)</f>
        <v>2206</v>
      </c>
      <c r="F8" s="10">
        <f>E8/$E$57</f>
        <v>0.46668077004442565</v>
      </c>
    </row>
    <row r="9" spans="1:6">
      <c r="A9" s="7" t="s">
        <v>45</v>
      </c>
      <c r="B9" s="8">
        <v>262</v>
      </c>
      <c r="C9" s="8">
        <v>897</v>
      </c>
      <c r="D9" s="8">
        <v>395</v>
      </c>
      <c r="E9" s="8">
        <f t="shared" ref="E9:E56" si="0">SUM(B9:D9)</f>
        <v>1554</v>
      </c>
      <c r="F9" s="10">
        <f>E9/$E$57</f>
        <v>0.32874973556166703</v>
      </c>
    </row>
    <row r="10" spans="1:6">
      <c r="A10" s="7" t="s">
        <v>47</v>
      </c>
      <c r="B10" s="8">
        <v>35</v>
      </c>
      <c r="C10" s="8">
        <v>108</v>
      </c>
      <c r="D10" s="8">
        <v>31</v>
      </c>
      <c r="E10" s="8">
        <f t="shared" ref="E10:E13" si="1">SUM(B10:D10)</f>
        <v>174</v>
      </c>
      <c r="F10" s="10">
        <f>E10/$E$57</f>
        <v>3.6809815950920248E-2</v>
      </c>
    </row>
    <row r="11" spans="1:6">
      <c r="A11" s="7" t="s">
        <v>49</v>
      </c>
      <c r="B11" s="8">
        <v>24</v>
      </c>
      <c r="C11" s="8">
        <v>78</v>
      </c>
      <c r="D11" s="8">
        <v>23</v>
      </c>
      <c r="E11" s="8">
        <f t="shared" si="1"/>
        <v>125</v>
      </c>
      <c r="F11" s="10">
        <f>E11/$E$57</f>
        <v>2.6443833298074888E-2</v>
      </c>
    </row>
    <row r="12" spans="1:6">
      <c r="A12" s="7" t="s">
        <v>53</v>
      </c>
      <c r="B12" s="8">
        <v>19</v>
      </c>
      <c r="C12" s="8">
        <v>32</v>
      </c>
      <c r="D12" s="8">
        <v>26</v>
      </c>
      <c r="E12" s="8">
        <f t="shared" si="1"/>
        <v>77</v>
      </c>
      <c r="F12" s="10">
        <f>E12/$E$57</f>
        <v>1.6289401311614132E-2</v>
      </c>
    </row>
    <row r="13" spans="1:6">
      <c r="A13" s="7" t="s">
        <v>51</v>
      </c>
      <c r="B13" s="8">
        <v>14</v>
      </c>
      <c r="C13" s="8">
        <v>41</v>
      </c>
      <c r="D13" s="8">
        <v>17</v>
      </c>
      <c r="E13" s="8">
        <f t="shared" si="1"/>
        <v>72</v>
      </c>
      <c r="F13" s="10">
        <f>E13/$E$57</f>
        <v>1.5231647979691136E-2</v>
      </c>
    </row>
    <row r="14" spans="1:6">
      <c r="A14" s="7" t="s">
        <v>55</v>
      </c>
      <c r="B14" s="8">
        <v>7</v>
      </c>
      <c r="C14" s="8">
        <v>20</v>
      </c>
      <c r="D14" s="8">
        <v>34</v>
      </c>
      <c r="E14" s="8">
        <f t="shared" si="0"/>
        <v>61</v>
      </c>
      <c r="F14" s="10">
        <f>E14/$E$57</f>
        <v>1.2904590649460547E-2</v>
      </c>
    </row>
    <row r="15" spans="1:6">
      <c r="A15" s="7" t="s">
        <v>56</v>
      </c>
      <c r="B15" s="8">
        <v>7</v>
      </c>
      <c r="C15" s="8">
        <v>18</v>
      </c>
      <c r="D15" s="8">
        <v>29</v>
      </c>
      <c r="E15" s="8">
        <f t="shared" si="0"/>
        <v>54</v>
      </c>
      <c r="F15" s="10">
        <f>E15/$E$57</f>
        <v>1.1423735984768353E-2</v>
      </c>
    </row>
    <row r="16" spans="1:6">
      <c r="A16" s="7" t="s">
        <v>58</v>
      </c>
      <c r="B16" s="8">
        <v>2</v>
      </c>
      <c r="C16" s="8">
        <v>20</v>
      </c>
      <c r="D16" s="8">
        <v>25</v>
      </c>
      <c r="E16" s="8">
        <f t="shared" ref="E16:E27" si="2">SUM(B16:D16)</f>
        <v>47</v>
      </c>
      <c r="F16" s="10">
        <f>E16/$E$57</f>
        <v>9.9428813200761589E-3</v>
      </c>
    </row>
    <row r="17" spans="1:6">
      <c r="A17" s="7" t="s">
        <v>120</v>
      </c>
      <c r="B17" s="8">
        <v>11</v>
      </c>
      <c r="C17" s="8">
        <v>23</v>
      </c>
      <c r="D17" s="8">
        <v>8</v>
      </c>
      <c r="E17" s="8">
        <f t="shared" ref="E17:E23" si="3">SUM(B17:D17)</f>
        <v>42</v>
      </c>
      <c r="F17" s="10">
        <f>E17/$E$57</f>
        <v>8.8851279881531631E-3</v>
      </c>
    </row>
    <row r="18" spans="1:6">
      <c r="A18" s="7" t="s">
        <v>59</v>
      </c>
      <c r="B18" s="8">
        <v>3</v>
      </c>
      <c r="C18" s="8">
        <v>23</v>
      </c>
      <c r="D18" s="8">
        <v>13</v>
      </c>
      <c r="E18" s="8">
        <f t="shared" si="3"/>
        <v>39</v>
      </c>
      <c r="F18" s="10">
        <f>E18/$E$57</f>
        <v>8.2504759889993652E-3</v>
      </c>
    </row>
    <row r="19" spans="1:6">
      <c r="A19" s="7" t="s">
        <v>122</v>
      </c>
      <c r="B19" s="8">
        <v>7</v>
      </c>
      <c r="C19" s="8">
        <v>25</v>
      </c>
      <c r="D19" s="8">
        <v>4</v>
      </c>
      <c r="E19" s="8">
        <f t="shared" ref="E19:E20" si="4">SUM(B19:D19)</f>
        <v>36</v>
      </c>
      <c r="F19" s="10">
        <f>E19/$E$57</f>
        <v>7.6158239898455682E-3</v>
      </c>
    </row>
    <row r="20" spans="1:6">
      <c r="A20" s="7" t="s">
        <v>121</v>
      </c>
      <c r="B20" s="8">
        <v>1</v>
      </c>
      <c r="C20" s="8">
        <v>12</v>
      </c>
      <c r="D20" s="8">
        <v>14</v>
      </c>
      <c r="E20" s="8">
        <f t="shared" si="4"/>
        <v>27</v>
      </c>
      <c r="F20" s="10">
        <f>E20/$E$57</f>
        <v>5.7118679923841764E-3</v>
      </c>
    </row>
    <row r="21" spans="1:6">
      <c r="A21" s="7" t="s">
        <v>123</v>
      </c>
      <c r="B21" s="8">
        <v>11</v>
      </c>
      <c r="C21" s="8">
        <v>9</v>
      </c>
      <c r="D21" s="8">
        <v>3</v>
      </c>
      <c r="E21" s="8">
        <f t="shared" si="3"/>
        <v>23</v>
      </c>
      <c r="F21" s="10">
        <f>E21/$E$57</f>
        <v>4.8656653268457795E-3</v>
      </c>
    </row>
    <row r="22" spans="1:6">
      <c r="A22" s="7" t="s">
        <v>124</v>
      </c>
      <c r="B22" s="8">
        <v>6</v>
      </c>
      <c r="C22" s="8">
        <v>10</v>
      </c>
      <c r="D22" s="8">
        <v>3</v>
      </c>
      <c r="E22" s="8">
        <f t="shared" si="3"/>
        <v>19</v>
      </c>
      <c r="F22" s="10">
        <f>E22/$E$57</f>
        <v>4.0194626613073835E-3</v>
      </c>
    </row>
    <row r="23" spans="1:6">
      <c r="A23" s="7" t="s">
        <v>125</v>
      </c>
      <c r="B23" s="8">
        <v>3</v>
      </c>
      <c r="C23" s="8">
        <v>6</v>
      </c>
      <c r="D23" s="8">
        <v>8</v>
      </c>
      <c r="E23" s="8">
        <f t="shared" si="3"/>
        <v>17</v>
      </c>
      <c r="F23" s="10">
        <f>E23/$E$57</f>
        <v>3.5963613285381847E-3</v>
      </c>
    </row>
    <row r="24" spans="1:6">
      <c r="A24" s="7" t="s">
        <v>127</v>
      </c>
      <c r="B24" s="8"/>
      <c r="C24" s="8">
        <v>9</v>
      </c>
      <c r="D24" s="8">
        <v>6</v>
      </c>
      <c r="E24" s="8">
        <f t="shared" si="2"/>
        <v>15</v>
      </c>
      <c r="F24" s="10">
        <f>E24/$E$57</f>
        <v>3.1732599957689867E-3</v>
      </c>
    </row>
    <row r="25" spans="1:6">
      <c r="A25" s="7" t="s">
        <v>128</v>
      </c>
      <c r="B25" s="8">
        <v>2</v>
      </c>
      <c r="C25" s="8">
        <v>9</v>
      </c>
      <c r="D25" s="8">
        <v>3</v>
      </c>
      <c r="E25" s="8">
        <f t="shared" ref="E25" si="5">SUM(B25:D25)</f>
        <v>14</v>
      </c>
      <c r="F25" s="10">
        <f>E25/$E$57</f>
        <v>2.9617093293843877E-3</v>
      </c>
    </row>
    <row r="26" spans="1:6">
      <c r="A26" s="7" t="s">
        <v>126</v>
      </c>
      <c r="B26" s="8">
        <v>4</v>
      </c>
      <c r="C26" s="8">
        <v>6</v>
      </c>
      <c r="D26" s="8">
        <v>4</v>
      </c>
      <c r="E26" s="8">
        <f t="shared" si="2"/>
        <v>14</v>
      </c>
      <c r="F26" s="10">
        <f>E26/$E$57</f>
        <v>2.9617093293843877E-3</v>
      </c>
    </row>
    <row r="27" spans="1:6">
      <c r="A27" s="7" t="s">
        <v>129</v>
      </c>
      <c r="B27" s="8">
        <v>1</v>
      </c>
      <c r="C27" s="8">
        <v>8</v>
      </c>
      <c r="D27" s="8">
        <v>4</v>
      </c>
      <c r="E27" s="8">
        <f t="shared" si="2"/>
        <v>13</v>
      </c>
      <c r="F27" s="10">
        <f>E27/$E$57</f>
        <v>2.7501586629997883E-3</v>
      </c>
    </row>
    <row r="28" spans="1:6">
      <c r="A28" s="7" t="s">
        <v>130</v>
      </c>
      <c r="B28" s="8"/>
      <c r="C28" s="8">
        <v>6</v>
      </c>
      <c r="D28" s="8">
        <v>3</v>
      </c>
      <c r="E28" s="8">
        <f t="shared" ref="E28" si="6">SUM(B28:D28)</f>
        <v>9</v>
      </c>
      <c r="F28" s="10">
        <f>E28/$E$57</f>
        <v>1.9039559974613921E-3</v>
      </c>
    </row>
    <row r="29" spans="1:6">
      <c r="A29" s="7" t="s">
        <v>131</v>
      </c>
      <c r="B29" s="8">
        <v>1</v>
      </c>
      <c r="C29" s="8">
        <v>4</v>
      </c>
      <c r="D29" s="8">
        <v>3</v>
      </c>
      <c r="E29" s="8">
        <f t="shared" ref="E29" si="7">SUM(B29:D29)</f>
        <v>8</v>
      </c>
      <c r="F29" s="10">
        <f>E29/$E$57</f>
        <v>1.6924053310767928E-3</v>
      </c>
    </row>
    <row r="30" spans="1:6">
      <c r="A30" s="7" t="s">
        <v>133</v>
      </c>
      <c r="B30" s="8">
        <v>2</v>
      </c>
      <c r="C30" s="8">
        <v>4</v>
      </c>
      <c r="D30" s="8">
        <v>2</v>
      </c>
      <c r="E30" s="8">
        <f t="shared" si="0"/>
        <v>8</v>
      </c>
      <c r="F30" s="10">
        <f>E30/$E$57</f>
        <v>1.6924053310767928E-3</v>
      </c>
    </row>
    <row r="31" spans="1:6">
      <c r="A31" s="7" t="s">
        <v>132</v>
      </c>
      <c r="B31" s="8">
        <v>3</v>
      </c>
      <c r="C31" s="8">
        <v>1</v>
      </c>
      <c r="D31" s="8">
        <v>4</v>
      </c>
      <c r="E31" s="8">
        <f t="shared" ref="E31:E32" si="8">SUM(B31:D31)</f>
        <v>8</v>
      </c>
      <c r="F31" s="10">
        <f>E31/$E$57</f>
        <v>1.6924053310767928E-3</v>
      </c>
    </row>
    <row r="32" spans="1:6">
      <c r="A32" s="7" t="s">
        <v>139</v>
      </c>
      <c r="B32" s="8"/>
      <c r="C32" s="8">
        <v>3</v>
      </c>
      <c r="D32" s="8">
        <v>5</v>
      </c>
      <c r="E32" s="8">
        <f t="shared" si="8"/>
        <v>8</v>
      </c>
      <c r="F32" s="10">
        <f>E32/$E$57</f>
        <v>1.6924053310767928E-3</v>
      </c>
    </row>
    <row r="33" spans="1:6">
      <c r="A33" s="7" t="s">
        <v>135</v>
      </c>
      <c r="B33" s="8">
        <v>3</v>
      </c>
      <c r="C33" s="8">
        <v>2</v>
      </c>
      <c r="D33" s="8">
        <v>1</v>
      </c>
      <c r="E33" s="8">
        <f t="shared" ref="E33:E39" si="9">SUM(B33:D33)</f>
        <v>6</v>
      </c>
      <c r="F33" s="10">
        <f>E33/$E$57</f>
        <v>1.2693039983075946E-3</v>
      </c>
    </row>
    <row r="34" spans="1:6">
      <c r="A34" s="7" t="s">
        <v>134</v>
      </c>
      <c r="B34" s="8"/>
      <c r="C34" s="8">
        <v>5</v>
      </c>
      <c r="D34" s="8">
        <v>1</v>
      </c>
      <c r="E34" s="8">
        <f t="shared" si="9"/>
        <v>6</v>
      </c>
      <c r="F34" s="10">
        <f>E34/$E$57</f>
        <v>1.2693039983075946E-3</v>
      </c>
    </row>
    <row r="35" spans="1:6">
      <c r="A35" s="7" t="s">
        <v>138</v>
      </c>
      <c r="B35" s="8">
        <v>2</v>
      </c>
      <c r="C35" s="8">
        <v>3</v>
      </c>
      <c r="D35" s="8"/>
      <c r="E35" s="8">
        <f t="shared" si="9"/>
        <v>5</v>
      </c>
      <c r="F35" s="10">
        <f>E35/$E$57</f>
        <v>1.0577533319229956E-3</v>
      </c>
    </row>
    <row r="36" spans="1:6">
      <c r="A36" s="7" t="s">
        <v>141</v>
      </c>
      <c r="B36" s="8"/>
      <c r="C36" s="8">
        <v>5</v>
      </c>
      <c r="D36" s="8"/>
      <c r="E36" s="8">
        <f t="shared" si="9"/>
        <v>5</v>
      </c>
      <c r="F36" s="10">
        <f>E36/$E$57</f>
        <v>1.0577533319229956E-3</v>
      </c>
    </row>
    <row r="37" spans="1:6">
      <c r="A37" s="7" t="s">
        <v>136</v>
      </c>
      <c r="B37" s="8">
        <v>1</v>
      </c>
      <c r="C37" s="8">
        <v>2</v>
      </c>
      <c r="D37" s="8">
        <v>1</v>
      </c>
      <c r="E37" s="8">
        <f t="shared" si="9"/>
        <v>4</v>
      </c>
      <c r="F37" s="10">
        <f>E37/$E$57</f>
        <v>8.4620266553839642E-4</v>
      </c>
    </row>
    <row r="38" spans="1:6">
      <c r="A38" s="7" t="s">
        <v>137</v>
      </c>
      <c r="B38" s="8">
        <v>1</v>
      </c>
      <c r="C38" s="8">
        <v>2</v>
      </c>
      <c r="D38" s="8">
        <v>1</v>
      </c>
      <c r="E38" s="8">
        <f t="shared" si="9"/>
        <v>4</v>
      </c>
      <c r="F38" s="10">
        <f>E38/$E$57</f>
        <v>8.4620266553839642E-4</v>
      </c>
    </row>
    <row r="39" spans="1:6">
      <c r="A39" s="7" t="s">
        <v>140</v>
      </c>
      <c r="B39" s="8"/>
      <c r="C39" s="8">
        <v>1</v>
      </c>
      <c r="D39" s="8">
        <v>3</v>
      </c>
      <c r="E39" s="8">
        <f t="shared" si="9"/>
        <v>4</v>
      </c>
      <c r="F39" s="10">
        <f>E39/$E$57</f>
        <v>8.4620266553839642E-4</v>
      </c>
    </row>
    <row r="40" spans="1:6">
      <c r="A40" s="7" t="s">
        <v>152</v>
      </c>
      <c r="B40" s="8">
        <v>2</v>
      </c>
      <c r="C40" s="8"/>
      <c r="D40" s="8"/>
      <c r="E40" s="8">
        <f t="shared" si="0"/>
        <v>2</v>
      </c>
      <c r="F40" s="10">
        <f>E40/$E$57</f>
        <v>4.2310133276919821E-4</v>
      </c>
    </row>
    <row r="41" spans="1:6">
      <c r="A41" s="7" t="s">
        <v>148</v>
      </c>
      <c r="B41" s="8">
        <v>1</v>
      </c>
      <c r="C41" s="8">
        <v>1</v>
      </c>
      <c r="D41" s="8"/>
      <c r="E41" s="8">
        <f t="shared" si="0"/>
        <v>2</v>
      </c>
      <c r="F41" s="10">
        <f>E41/$E$57</f>
        <v>4.2310133276919821E-4</v>
      </c>
    </row>
    <row r="42" spans="1:6">
      <c r="A42" s="7" t="s">
        <v>150</v>
      </c>
      <c r="B42" s="8">
        <v>2</v>
      </c>
      <c r="C42" s="8"/>
      <c r="D42" s="8"/>
      <c r="E42" s="8">
        <f t="shared" si="0"/>
        <v>2</v>
      </c>
      <c r="F42" s="10">
        <f>E42/$E$57</f>
        <v>4.2310133276919821E-4</v>
      </c>
    </row>
    <row r="43" spans="1:6">
      <c r="A43" s="7" t="s">
        <v>143</v>
      </c>
      <c r="B43" s="8"/>
      <c r="C43" s="8">
        <v>1</v>
      </c>
      <c r="D43" s="8">
        <v>1</v>
      </c>
      <c r="E43" s="8">
        <f t="shared" si="0"/>
        <v>2</v>
      </c>
      <c r="F43" s="10">
        <f>E43/$E$57</f>
        <v>4.2310133276919821E-4</v>
      </c>
    </row>
    <row r="44" spans="1:6">
      <c r="A44" s="7" t="s">
        <v>144</v>
      </c>
      <c r="B44" s="8"/>
      <c r="C44" s="8"/>
      <c r="D44" s="8">
        <v>2</v>
      </c>
      <c r="E44" s="8">
        <f t="shared" si="0"/>
        <v>2</v>
      </c>
      <c r="F44" s="10">
        <f>E44/$E$57</f>
        <v>4.2310133276919821E-4</v>
      </c>
    </row>
    <row r="45" spans="1:6">
      <c r="A45" s="7" t="s">
        <v>142</v>
      </c>
      <c r="B45" s="8"/>
      <c r="C45" s="8">
        <v>1</v>
      </c>
      <c r="D45" s="8">
        <v>1</v>
      </c>
      <c r="E45" s="8">
        <f t="shared" si="0"/>
        <v>2</v>
      </c>
      <c r="F45" s="10">
        <f>E45/$E$57</f>
        <v>4.2310133276919821E-4</v>
      </c>
    </row>
    <row r="46" spans="1:6">
      <c r="A46" s="7" t="s">
        <v>149</v>
      </c>
      <c r="B46" s="8">
        <v>1</v>
      </c>
      <c r="C46" s="8"/>
      <c r="D46" s="8"/>
      <c r="E46" s="8">
        <f t="shared" si="0"/>
        <v>1</v>
      </c>
      <c r="F46" s="10">
        <f>E46/$E$57</f>
        <v>2.1155066638459911E-4</v>
      </c>
    </row>
    <row r="47" spans="1:6" ht="14.25" customHeight="1">
      <c r="A47" s="7" t="s">
        <v>157</v>
      </c>
      <c r="B47" s="8">
        <v>1</v>
      </c>
      <c r="C47" s="8"/>
      <c r="D47" s="8"/>
      <c r="E47" s="8">
        <f t="shared" si="0"/>
        <v>1</v>
      </c>
      <c r="F47" s="10">
        <f>E47/$E$57</f>
        <v>2.1155066638459911E-4</v>
      </c>
    </row>
    <row r="48" spans="1:6">
      <c r="A48" s="7" t="s">
        <v>146</v>
      </c>
      <c r="B48" s="8">
        <v>1</v>
      </c>
      <c r="C48" s="8"/>
      <c r="D48" s="8"/>
      <c r="E48" s="8">
        <f t="shared" si="0"/>
        <v>1</v>
      </c>
      <c r="F48" s="10">
        <f>E48/$E$57</f>
        <v>2.1155066638459911E-4</v>
      </c>
    </row>
    <row r="49" spans="1:6">
      <c r="A49" s="7" t="s">
        <v>147</v>
      </c>
      <c r="B49" s="8"/>
      <c r="C49" s="8"/>
      <c r="D49" s="8">
        <v>1</v>
      </c>
      <c r="E49" s="8">
        <f t="shared" si="0"/>
        <v>1</v>
      </c>
      <c r="F49" s="10">
        <f>E49/$E$57</f>
        <v>2.1155066638459911E-4</v>
      </c>
    </row>
    <row r="50" spans="1:6">
      <c r="A50" s="7" t="s">
        <v>145</v>
      </c>
      <c r="B50" s="8"/>
      <c r="C50" s="8">
        <v>1</v>
      </c>
      <c r="D50" s="8"/>
      <c r="E50" s="8">
        <f t="shared" si="0"/>
        <v>1</v>
      </c>
      <c r="F50" s="10">
        <f>E50/$E$57</f>
        <v>2.1155066638459911E-4</v>
      </c>
    </row>
    <row r="51" spans="1:6">
      <c r="A51" s="7" t="s">
        <v>153</v>
      </c>
      <c r="B51" s="8"/>
      <c r="C51" s="8">
        <v>1</v>
      </c>
      <c r="D51" s="8"/>
      <c r="E51" s="8">
        <f t="shared" si="0"/>
        <v>1</v>
      </c>
      <c r="F51" s="10">
        <f>E51/$E$57</f>
        <v>2.1155066638459911E-4</v>
      </c>
    </row>
    <row r="52" spans="1:6">
      <c r="A52" s="7" t="s">
        <v>151</v>
      </c>
      <c r="B52" s="8"/>
      <c r="C52" s="8">
        <v>1</v>
      </c>
      <c r="D52" s="8"/>
      <c r="E52" s="8">
        <f t="shared" si="0"/>
        <v>1</v>
      </c>
      <c r="F52" s="10">
        <f>E52/$E$57</f>
        <v>2.1155066638459911E-4</v>
      </c>
    </row>
    <row r="53" spans="1:6">
      <c r="A53" s="7" t="s">
        <v>163</v>
      </c>
      <c r="B53" s="8"/>
      <c r="C53" s="8"/>
      <c r="D53" s="8">
        <v>1</v>
      </c>
      <c r="E53" s="8">
        <f t="shared" si="0"/>
        <v>1</v>
      </c>
      <c r="F53" s="10">
        <f>E53/$E$57</f>
        <v>2.1155066638459911E-4</v>
      </c>
    </row>
    <row r="54" spans="1:6">
      <c r="A54" s="7" t="s">
        <v>155</v>
      </c>
      <c r="B54" s="8">
        <v>1</v>
      </c>
      <c r="C54" s="8"/>
      <c r="D54" s="8"/>
      <c r="E54" s="8">
        <f t="shared" si="0"/>
        <v>1</v>
      </c>
      <c r="F54" s="10">
        <f>E54/$E$57</f>
        <v>2.1155066638459911E-4</v>
      </c>
    </row>
    <row r="55" spans="1:6">
      <c r="A55" s="7" t="s">
        <v>154</v>
      </c>
      <c r="B55" s="8"/>
      <c r="C55" s="8">
        <v>1</v>
      </c>
      <c r="D55" s="8"/>
      <c r="E55" s="8">
        <f t="shared" si="0"/>
        <v>1</v>
      </c>
      <c r="F55" s="10">
        <f>E55/$E$57</f>
        <v>2.1155066638459911E-4</v>
      </c>
    </row>
    <row r="56" spans="1:6">
      <c r="A56" s="7" t="s">
        <v>156</v>
      </c>
      <c r="B56" s="8"/>
      <c r="C56" s="8">
        <v>1</v>
      </c>
      <c r="D56" s="8"/>
      <c r="E56" s="8">
        <f t="shared" si="0"/>
        <v>1</v>
      </c>
      <c r="F56" s="10">
        <f>E56/$E$57</f>
        <v>2.1155066638459911E-4</v>
      </c>
    </row>
    <row r="57" spans="1:6">
      <c r="A57" s="11" t="s">
        <v>17</v>
      </c>
      <c r="B57" s="12">
        <f>SUM(B8:B56)</f>
        <v>811</v>
      </c>
      <c r="C57" s="12">
        <f>SUM(C8:C56)</f>
        <v>2690</v>
      </c>
      <c r="D57" s="12">
        <f>SUM(D8:D56)</f>
        <v>1226</v>
      </c>
      <c r="E57" s="12">
        <f>SUM(E8:E56)</f>
        <v>4727</v>
      </c>
      <c r="F57" s="14">
        <f>SUM(F8:F56)</f>
        <v>1.0000000000000002</v>
      </c>
    </row>
    <row r="58" spans="1:6" s="16" customFormat="1">
      <c r="B58" s="19"/>
      <c r="C58" s="19"/>
      <c r="D58" s="19"/>
      <c r="E58" s="19"/>
    </row>
    <row r="59" spans="1:6">
      <c r="A59" s="15" t="s">
        <v>12</v>
      </c>
      <c r="B59" s="20"/>
      <c r="C59" s="20"/>
      <c r="D59" s="20"/>
      <c r="E59" s="20"/>
    </row>
    <row r="60" spans="1:6">
      <c r="A60" s="17" t="s">
        <v>159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2022-06-24T16:49:10Z</dcterms:modified>
</cp:coreProperties>
</file>