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/>
  <bookViews>
    <workbookView xWindow="0" yWindow="0" windowWidth="20730" windowHeight="91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Etária'!$A$7:$F$53</definedName>
    <definedName name="_xlnm.Print_Titles" localSheetId="1">'Atos Infracionais por Artigo'!$1:$7</definedName>
  </definedNames>
  <calcPr calcId="144525"/>
</workbook>
</file>

<file path=xl/calcChain.xml><?xml version="1.0" encoding="utf-8"?>
<calcChain xmlns="http://schemas.openxmlformats.org/spreadsheetml/2006/main">
  <c r="E14" i="9" l="1"/>
  <c r="L15" i="8"/>
  <c r="K15" i="8"/>
  <c r="H15" i="8"/>
  <c r="B53" i="8"/>
  <c r="C53" i="8"/>
  <c r="M15" i="8" l="1"/>
  <c r="E18" i="9"/>
  <c r="L18" i="8"/>
  <c r="K18" i="8"/>
  <c r="H18" i="8"/>
  <c r="M18" i="8" l="1"/>
  <c r="E16" i="9"/>
  <c r="E15" i="9"/>
  <c r="E13" i="9"/>
  <c r="E12" i="9"/>
  <c r="L16" i="8" l="1"/>
  <c r="K16" i="8"/>
  <c r="H16" i="8"/>
  <c r="L14" i="8"/>
  <c r="K14" i="8"/>
  <c r="H14" i="8"/>
  <c r="M16" i="8" l="1"/>
  <c r="M14" i="8"/>
  <c r="E17" i="9"/>
  <c r="L13" i="8"/>
  <c r="K13" i="8"/>
  <c r="H13" i="8"/>
  <c r="M13" i="8" l="1"/>
  <c r="L17" i="8"/>
  <c r="K17" i="8"/>
  <c r="H17" i="8"/>
  <c r="E20" i="9"/>
  <c r="E21" i="9"/>
  <c r="B53" i="9"/>
  <c r="C53" i="9"/>
  <c r="D53" i="9"/>
  <c r="M17" i="8" l="1"/>
  <c r="E28" i="9"/>
  <c r="E27" i="9"/>
  <c r="E26" i="9"/>
  <c r="E25" i="9"/>
  <c r="E24" i="9"/>
  <c r="E23" i="9"/>
  <c r="E22" i="9"/>
  <c r="L26" i="8"/>
  <c r="K26" i="8"/>
  <c r="H26" i="8"/>
  <c r="L25" i="8"/>
  <c r="K25" i="8"/>
  <c r="H25" i="8"/>
  <c r="L24" i="8"/>
  <c r="K24" i="8"/>
  <c r="H24" i="8"/>
  <c r="L23" i="8"/>
  <c r="K23" i="8"/>
  <c r="H23" i="8"/>
  <c r="L22" i="8"/>
  <c r="K22" i="8"/>
  <c r="H22" i="8"/>
  <c r="L21" i="8"/>
  <c r="K21" i="8"/>
  <c r="H21" i="8"/>
  <c r="M24" i="8" l="1"/>
  <c r="M23" i="8"/>
  <c r="M21" i="8"/>
  <c r="M25" i="8"/>
  <c r="M26" i="8"/>
  <c r="M22" i="8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19" i="9"/>
  <c r="E11" i="9"/>
  <c r="E10" i="9"/>
  <c r="E9" i="9"/>
  <c r="E8" i="9"/>
  <c r="L28" i="8" l="1"/>
  <c r="K28" i="8"/>
  <c r="H28" i="8"/>
  <c r="L27" i="8"/>
  <c r="K27" i="8"/>
  <c r="H27" i="8"/>
  <c r="M28" i="8" l="1"/>
  <c r="M27" i="8"/>
  <c r="L52" i="8"/>
  <c r="K52" i="8"/>
  <c r="L51" i="8"/>
  <c r="K51" i="8"/>
  <c r="L50" i="8"/>
  <c r="K50" i="8"/>
  <c r="L49" i="8"/>
  <c r="K49" i="8"/>
  <c r="L48" i="8"/>
  <c r="K48" i="8"/>
  <c r="L47" i="8"/>
  <c r="K47" i="8"/>
  <c r="L46" i="8"/>
  <c r="K46" i="8"/>
  <c r="L45" i="8"/>
  <c r="K45" i="8"/>
  <c r="L44" i="8"/>
  <c r="K44" i="8"/>
  <c r="L43" i="8"/>
  <c r="K43" i="8"/>
  <c r="L42" i="8"/>
  <c r="K42" i="8"/>
  <c r="L41" i="8"/>
  <c r="K41" i="8"/>
  <c r="L40" i="8"/>
  <c r="K40" i="8"/>
  <c r="L39" i="8"/>
  <c r="K39" i="8"/>
  <c r="L38" i="8"/>
  <c r="K38" i="8"/>
  <c r="L37" i="8"/>
  <c r="K37" i="8"/>
  <c r="L36" i="8"/>
  <c r="K36" i="8"/>
  <c r="L35" i="8"/>
  <c r="K35" i="8"/>
  <c r="L34" i="8"/>
  <c r="K34" i="8"/>
  <c r="L33" i="8"/>
  <c r="K33" i="8"/>
  <c r="L32" i="8"/>
  <c r="K32" i="8"/>
  <c r="L31" i="8"/>
  <c r="K31" i="8"/>
  <c r="L30" i="8"/>
  <c r="K30" i="8"/>
  <c r="L29" i="8"/>
  <c r="K29" i="8"/>
  <c r="L20" i="8"/>
  <c r="K20" i="8"/>
  <c r="L19" i="8"/>
  <c r="K19" i="8"/>
  <c r="L12" i="8"/>
  <c r="K12" i="8"/>
  <c r="L11" i="8"/>
  <c r="K11" i="8"/>
  <c r="L10" i="8"/>
  <c r="K10" i="8"/>
  <c r="L9" i="8"/>
  <c r="K9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0" i="8"/>
  <c r="H19" i="8"/>
  <c r="H12" i="8"/>
  <c r="H11" i="8"/>
  <c r="H10" i="8"/>
  <c r="H9" i="8"/>
  <c r="M47" i="8" l="1"/>
  <c r="M42" i="8"/>
  <c r="M29" i="8"/>
  <c r="M39" i="8"/>
  <c r="M41" i="8"/>
  <c r="M10" i="8"/>
  <c r="M12" i="8"/>
  <c r="M20" i="8"/>
  <c r="M30" i="8"/>
  <c r="M32" i="8"/>
  <c r="M34" i="8"/>
  <c r="M38" i="8"/>
  <c r="M40" i="8"/>
  <c r="M50" i="8"/>
  <c r="M37" i="8"/>
  <c r="M45" i="8"/>
  <c r="M9" i="8"/>
  <c r="M19" i="8"/>
  <c r="M31" i="8"/>
  <c r="M33" i="8"/>
  <c r="M46" i="8"/>
  <c r="M48" i="8"/>
  <c r="M52" i="8"/>
  <c r="M35" i="8"/>
  <c r="M44" i="8"/>
  <c r="M51" i="8"/>
  <c r="M36" i="8"/>
  <c r="M43" i="8"/>
  <c r="M49" i="8"/>
  <c r="M11" i="8"/>
  <c r="D53" i="8" l="1"/>
  <c r="E53" i="8"/>
  <c r="F53" i="8"/>
  <c r="G53" i="8"/>
  <c r="L8" i="8" l="1"/>
  <c r="K8" i="8"/>
  <c r="H8" i="8"/>
  <c r="K53" i="8" l="1"/>
  <c r="L53" i="8"/>
  <c r="H53" i="8"/>
  <c r="M8" i="8"/>
  <c r="E53" i="9"/>
  <c r="F18" i="9" l="1"/>
  <c r="F14" i="9"/>
  <c r="I18" i="8"/>
  <c r="I15" i="8"/>
  <c r="F17" i="9"/>
  <c r="F15" i="9"/>
  <c r="F16" i="9"/>
  <c r="F12" i="9"/>
  <c r="F13" i="9"/>
  <c r="I14" i="8"/>
  <c r="I16" i="8"/>
  <c r="I17" i="8"/>
  <c r="I13" i="8"/>
  <c r="F21" i="9"/>
  <c r="F20" i="9"/>
  <c r="F33" i="9"/>
  <c r="F26" i="9"/>
  <c r="F28" i="9"/>
  <c r="F25" i="9"/>
  <c r="F23" i="9"/>
  <c r="F22" i="9"/>
  <c r="F24" i="9"/>
  <c r="F27" i="9"/>
  <c r="I24" i="8"/>
  <c r="I22" i="8"/>
  <c r="I21" i="8"/>
  <c r="I26" i="8"/>
  <c r="I25" i="8"/>
  <c r="I23" i="8"/>
  <c r="F32" i="9"/>
  <c r="I27" i="8"/>
  <c r="I28" i="8"/>
  <c r="I19" i="8"/>
  <c r="I32" i="8"/>
  <c r="I48" i="8"/>
  <c r="I9" i="8"/>
  <c r="I30" i="8"/>
  <c r="I35" i="8"/>
  <c r="I36" i="8"/>
  <c r="I52" i="8"/>
  <c r="I37" i="8"/>
  <c r="I11" i="8"/>
  <c r="I34" i="8"/>
  <c r="I50" i="8"/>
  <c r="I31" i="8"/>
  <c r="I39" i="8"/>
  <c r="I43" i="8"/>
  <c r="I10" i="8"/>
  <c r="I40" i="8"/>
  <c r="I45" i="8"/>
  <c r="I33" i="8"/>
  <c r="I38" i="8"/>
  <c r="I51" i="8"/>
  <c r="I20" i="8"/>
  <c r="I44" i="8"/>
  <c r="I41" i="8"/>
  <c r="I12" i="8"/>
  <c r="I42" i="8"/>
  <c r="I47" i="8"/>
  <c r="I29" i="8"/>
  <c r="I49" i="8"/>
  <c r="I46" i="8"/>
  <c r="F29" i="9"/>
  <c r="F34" i="9"/>
  <c r="F37" i="9"/>
  <c r="F35" i="9"/>
  <c r="F38" i="9"/>
  <c r="F36" i="9"/>
  <c r="M53" i="8"/>
  <c r="F42" i="9"/>
  <c r="F10" i="9"/>
  <c r="F45" i="9"/>
  <c r="F31" i="9"/>
  <c r="F43" i="9"/>
  <c r="F48" i="9"/>
  <c r="I8" i="8"/>
  <c r="F40" i="9"/>
  <c r="F49" i="9"/>
  <c r="F50" i="9"/>
  <c r="F11" i="9"/>
  <c r="F46" i="9"/>
  <c r="F30" i="9"/>
  <c r="F41" i="9"/>
  <c r="F44" i="9"/>
  <c r="F52" i="9"/>
  <c r="F51" i="9"/>
  <c r="F47" i="9"/>
  <c r="F9" i="9"/>
  <c r="F8" i="9"/>
  <c r="F39" i="9"/>
  <c r="F19" i="9"/>
  <c r="N18" i="8" l="1"/>
  <c r="N15" i="8"/>
  <c r="N14" i="8"/>
  <c r="N16" i="8"/>
  <c r="N17" i="8"/>
  <c r="N13" i="8"/>
  <c r="N26" i="8"/>
  <c r="N23" i="8"/>
  <c r="N22" i="8"/>
  <c r="N21" i="8"/>
  <c r="N25" i="8"/>
  <c r="N24" i="8"/>
  <c r="N27" i="8"/>
  <c r="N28" i="8"/>
  <c r="N9" i="8"/>
  <c r="N38" i="8"/>
  <c r="N11" i="8"/>
  <c r="N41" i="8"/>
  <c r="N36" i="8"/>
  <c r="N52" i="8"/>
  <c r="N31" i="8"/>
  <c r="N47" i="8"/>
  <c r="N12" i="8"/>
  <c r="N42" i="8"/>
  <c r="N29" i="8"/>
  <c r="N45" i="8"/>
  <c r="N40" i="8"/>
  <c r="N35" i="8"/>
  <c r="N51" i="8"/>
  <c r="N30" i="8"/>
  <c r="N46" i="8"/>
  <c r="N33" i="8"/>
  <c r="N49" i="8"/>
  <c r="N20" i="8"/>
  <c r="N44" i="8"/>
  <c r="N39" i="8"/>
  <c r="N34" i="8"/>
  <c r="N50" i="8"/>
  <c r="N10" i="8"/>
  <c r="N37" i="8"/>
  <c r="N32" i="8"/>
  <c r="N48" i="8"/>
  <c r="N19" i="8"/>
  <c r="N43" i="8"/>
  <c r="I53" i="8"/>
  <c r="F53" i="9"/>
  <c r="N8" i="8"/>
  <c r="N53" i="8" l="1"/>
</calcChain>
</file>

<file path=xl/sharedStrings.xml><?xml version="1.0" encoding="utf-8"?>
<sst xmlns="http://schemas.openxmlformats.org/spreadsheetml/2006/main" count="249" uniqueCount="159">
  <si>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</si>
  <si>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</si>
  <si>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</si>
  <si>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</si>
  <si>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</si>
  <si>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</si>
  <si>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</si>
  <si>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</si>
  <si>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</si>
  <si>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</si>
  <si>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</si>
  <si>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</si>
  <si>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</si>
  <si>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</si>
  <si>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</si>
  <si>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</si>
  <si>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</si>
  <si>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</si>
  <si>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TRÁFICO DE DROGAS</t>
  </si>
  <si>
    <t>ROUBO QUALIFICADO</t>
  </si>
  <si>
    <t>ROUBO SIMPLES</t>
  </si>
  <si>
    <t>FURTO QUALIFICADO</t>
  </si>
  <si>
    <t>FURTO</t>
  </si>
  <si>
    <t>HOMICÍDIO DOLOSO QUALIFICADO</t>
  </si>
  <si>
    <t>ESTUPRO</t>
  </si>
  <si>
    <t>HOMICÍDIO SIMPLES</t>
  </si>
  <si>
    <t>LATROCÍNIO - ROUBO QUALIFICADO PELO RESULTADO MORTE</t>
  </si>
  <si>
    <t>AMEAÇA</t>
  </si>
  <si>
    <t>RECEPTAÇÃO</t>
  </si>
  <si>
    <t>ROUBO QUALIFICADO TENTADO</t>
  </si>
  <si>
    <t>HOMICÍDIO DOLOSO QUALIFICADO TENTADO</t>
  </si>
  <si>
    <t>LESÃO CORPORAL DOLOSA</t>
  </si>
  <si>
    <t>HOMICÍDIO DOLOSO</t>
  </si>
  <si>
    <t>LESÃO CORPORAL LEVE</t>
  </si>
  <si>
    <t>HOMICÍDIO SIMPLES TENTADO</t>
  </si>
  <si>
    <t>PORTE DE ARMA DE FOGO</t>
  </si>
  <si>
    <t>LATROCÍNIO - ROUBO QUALIFICADO PELO RESULTADO MORTE TENTADO</t>
  </si>
  <si>
    <t>HOMICÍDIO DOLOSO PRIVILEGIADO</t>
  </si>
  <si>
    <t>EXTORSÃO</t>
  </si>
  <si>
    <t>ROUBO SIMPLES TENTADO</t>
  </si>
  <si>
    <t>OUTROS</t>
  </si>
  <si>
    <t>HOMICÍDIO DOLOSO TENTADO</t>
  </si>
  <si>
    <t>RECEPTAÇÃO QUALIFICADA</t>
  </si>
  <si>
    <t>SEQUESTRO OU CARCERE PRIVADO</t>
  </si>
  <si>
    <t>ESTUPRO QUALIFICADO</t>
  </si>
  <si>
    <t>FURTO QUALIFICADO TENTADO</t>
  </si>
  <si>
    <t>DANO</t>
  </si>
  <si>
    <t>INCÊNDIO</t>
  </si>
  <si>
    <t>TORTURA</t>
  </si>
  <si>
    <t>PORTE OU USO DE DROGAS</t>
  </si>
  <si>
    <t>EXTORSÃO MEDIANTE SEQÜESTRO QUALIFICADA</t>
  </si>
  <si>
    <t>VIAS DE FATO</t>
  </si>
  <si>
    <t>LESÃO CORPORAL DOLOSA QUALIFICADA</t>
  </si>
  <si>
    <t>DANO QUALIFICADO</t>
  </si>
  <si>
    <t>ATENTADO VIOLENTO AO PUDOR</t>
  </si>
  <si>
    <t>EXTORSÃO MEDIANTE SEQÜESTRO</t>
  </si>
  <si>
    <t>DESCUMPRIMENTO DE MEDIDA JUDICIAL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</si>
  <si>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</si>
  <si>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</si>
  <si>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</si>
  <si>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</si>
  <si>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31.12.2019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</si>
  <si>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</si>
  <si>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</si>
  <si>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</si>
  <si>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</si>
  <si>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</si>
  <si>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</si>
  <si>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</si>
  <si>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</si>
  <si>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</si>
  <si>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</si>
  <si>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</si>
  <si>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</si>
  <si>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</si>
  <si>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</si>
  <si>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</si>
  <si>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</si>
  <si>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</si>
  <si>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</si>
  <si>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</si>
  <si>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Adolescentes por Região de Moradia</t>
  </si>
  <si>
    <t>Capital</t>
  </si>
  <si>
    <t>Grande São Paulo</t>
  </si>
  <si>
    <t>Interior</t>
  </si>
  <si>
    <t>Litoral</t>
  </si>
  <si>
    <t>Outros Estados</t>
  </si>
  <si>
    <t>S/I</t>
  </si>
  <si>
    <t>Adolescentes por Região de Cumprimento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</si>
  <si>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</si>
  <si>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</si>
  <si>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</si>
  <si>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</si>
  <si>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</si>
  <si>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</si>
  <si>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</si>
  <si>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</si>
  <si>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</si>
  <si>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</si>
  <si>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</si>
  <si>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</si>
  <si>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</si>
  <si>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</si>
  <si>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</si>
  <si>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</si>
  <si>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</si>
  <si>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</si>
  <si>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</si>
  <si>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</si>
  <si>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</si>
  <si>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</si>
  <si>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</si>
  <si>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</si>
  <si>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</si>
  <si>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</si>
  <si>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</si>
  <si>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</si>
  <si>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</si>
  <si>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</si>
  <si>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</si>
  <si>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</si>
  <si>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</si>
  <si>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</si>
  <si>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</si>
  <si>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</si>
  <si>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</si>
  <si>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</si>
  <si>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</si>
  <si>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</si>
  <si>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</si>
  <si>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</si>
  <si>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</si>
  <si>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</si>
  <si>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</si>
  <si>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</si>
  <si>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</si>
  <si>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</si>
  <si>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</si>
  <si>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</si>
  <si>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ASSOCIAÇÃO CRIMINOSA</t>
  </si>
  <si>
    <t>RESISTÊNCIA</t>
  </si>
  <si>
    <t>HOMICÍDIO DOLOSO PRIVILEGIADO TENTADO</t>
  </si>
  <si>
    <t>FALSIDADE IDEOLÓGICA</t>
  </si>
  <si>
    <t>DESOBEDIÊNCIA</t>
  </si>
  <si>
    <t>BOLETIM ESTATÍSTICO DIÁRIO DA FUNDAÇÃO CASA - POSIÇÃO 14/04/2022 - 10h15</t>
  </si>
  <si>
    <t>14.04.2022</t>
  </si>
  <si>
    <t>TOTAL (distribuidos em 47 municípios, incluindo a Capital)</t>
  </si>
  <si>
    <t xml:space="preserve"> sendo que 0 centros de atendimento são gestão compartilhada.</t>
  </si>
  <si>
    <t>Atendimento Inicial</t>
  </si>
  <si>
    <t>(Art. 175)</t>
  </si>
  <si>
    <t>Internação Sanção</t>
  </si>
  <si>
    <t>(Art. 122-III)</t>
  </si>
  <si>
    <t>Série de</t>
  </si>
  <si>
    <t>Referência</t>
  </si>
  <si>
    <t>(Matriculados)</t>
  </si>
  <si>
    <t>ATOS INFRACIONAIS POR ARTIGO DO ECA - POSIÇÃO EM 14.04.2022</t>
  </si>
  <si>
    <t>POSIÇÃO:- CORTE AIO 14.04.2022</t>
  </si>
  <si>
    <t>ATOS INFRACIONAIS POR FAIXA ETÁRIA - POSIÇÃO EM 14.04.2022</t>
  </si>
  <si>
    <t>HOMICÍDIO CULPOSO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</si>
</sst>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5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29" fillId="0" borderId="0" xfId="0" applyFont="1"/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 wrapText="1"/>
    </xf>
    <xf numFmtId="10" fontId="28" fillId="0" borderId="15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9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0" fillId="0" borderId="21" xfId="0" applyBorder="1"/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showGridLines="0" tabSelected="1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13" t="s">
        <v>57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21"/>
      <c r="M1" s="22"/>
      <c r="N1" s="23"/>
      <c r="O1" s="23"/>
    </row>
    <row r="2" spans="1:15" s="24" customFormat="1" ht="12.75" customHeight="1">
      <c r="A2" s="115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25"/>
      <c r="M2" s="26"/>
      <c r="N2" s="23"/>
      <c r="O2" s="23"/>
    </row>
    <row r="3" spans="1:15" s="24" customFormat="1" ht="18" customHeight="1">
      <c r="A3" s="117" t="s">
        <v>58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21"/>
      <c r="M3" s="22"/>
      <c r="N3" s="23"/>
      <c r="O3" s="23"/>
    </row>
    <row r="4" spans="1:15" s="24" customFormat="1" ht="12.75" customHeight="1" thickBot="1">
      <c r="A4" s="119" t="s">
        <v>59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M4" s="23"/>
      <c r="N4" s="23"/>
      <c r="O4" s="23"/>
    </row>
    <row r="5" spans="1:15" s="24" customFormat="1" ht="15.75">
      <c r="A5" s="121" t="s">
        <v>144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27"/>
      <c r="M5" s="28"/>
      <c r="N5" s="23"/>
      <c r="O5" s="23"/>
    </row>
    <row r="6" spans="1:15" ht="12.75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52"/>
      <c r="L6" s="29"/>
    </row>
    <row r="7" spans="1:15" ht="15" customHeight="1">
      <c r="A7" s="53" t="s">
        <v>60</v>
      </c>
      <c r="B7" s="54" t="s">
        <v>61</v>
      </c>
      <c r="C7" s="54" t="s">
        <v>62</v>
      </c>
      <c r="D7" s="54" t="s">
        <v>63</v>
      </c>
      <c r="E7" s="55" t="s">
        <v>145</v>
      </c>
      <c r="F7" s="57"/>
      <c r="G7" s="58" t="s">
        <v>64</v>
      </c>
      <c r="H7" s="54" t="s">
        <v>63</v>
      </c>
      <c r="I7" s="55" t="s">
        <v>145</v>
      </c>
      <c r="J7" s="59" t="s">
        <v>65</v>
      </c>
      <c r="K7" s="60" t="s">
        <v>66</v>
      </c>
      <c r="L7" s="29"/>
    </row>
    <row r="8" spans="1:15" ht="15" customHeight="1">
      <c r="A8" s="62" t="s">
        <v>67</v>
      </c>
      <c r="B8" s="57">
        <v>48</v>
      </c>
      <c r="C8" s="57">
        <v>15</v>
      </c>
      <c r="D8" s="57">
        <v>51</v>
      </c>
      <c r="E8" s="64">
        <v>82</v>
      </c>
      <c r="F8" s="57"/>
      <c r="G8" s="62" t="s">
        <v>68</v>
      </c>
      <c r="H8" s="57">
        <v>248</v>
      </c>
      <c r="I8" s="64">
        <v>259</v>
      </c>
      <c r="J8" s="61">
        <v>12</v>
      </c>
      <c r="K8" s="63">
        <v>9</v>
      </c>
      <c r="L8" s="29"/>
    </row>
    <row r="9" spans="1:15" ht="15" customHeight="1">
      <c r="A9" s="62" t="s">
        <v>69</v>
      </c>
      <c r="B9" s="57">
        <v>753</v>
      </c>
      <c r="C9" s="57">
        <v>555</v>
      </c>
      <c r="D9" s="57">
        <v>470</v>
      </c>
      <c r="E9" s="64">
        <v>661</v>
      </c>
      <c r="F9" s="57"/>
      <c r="G9" s="62" t="s">
        <v>70</v>
      </c>
      <c r="H9" s="57">
        <v>3113</v>
      </c>
      <c r="I9" s="64">
        <v>3210</v>
      </c>
      <c r="J9" s="61">
        <v>13</v>
      </c>
      <c r="K9" s="63">
        <v>49</v>
      </c>
      <c r="L9" s="29"/>
    </row>
    <row r="10" spans="1:15" ht="15" customHeight="1">
      <c r="A10" s="62" t="s">
        <v>71</v>
      </c>
      <c r="B10" s="57">
        <v>145</v>
      </c>
      <c r="C10" s="57">
        <v>33</v>
      </c>
      <c r="D10" s="57">
        <v>48</v>
      </c>
      <c r="E10" s="64">
        <v>71</v>
      </c>
      <c r="F10" s="57"/>
      <c r="G10" s="66" t="s">
        <v>72</v>
      </c>
      <c r="H10" s="68">
        <v>1138</v>
      </c>
      <c r="I10" s="70">
        <v>1223</v>
      </c>
      <c r="J10" s="61">
        <v>14</v>
      </c>
      <c r="K10" s="63">
        <v>201</v>
      </c>
      <c r="L10" s="29"/>
    </row>
    <row r="11" spans="1:15" ht="15" customHeight="1">
      <c r="A11" s="62" t="s">
        <v>73</v>
      </c>
      <c r="B11" s="52">
        <v>5555</v>
      </c>
      <c r="C11" s="52">
        <v>3929</v>
      </c>
      <c r="D11" s="52">
        <v>3765</v>
      </c>
      <c r="E11" s="64">
        <v>3719</v>
      </c>
      <c r="F11" s="57"/>
      <c r="G11"/>
      <c r="H11"/>
      <c r="I11"/>
      <c r="J11" s="61">
        <v>15</v>
      </c>
      <c r="K11" s="63">
        <v>515</v>
      </c>
      <c r="L11" s="29"/>
    </row>
    <row r="12" spans="1:15" ht="15" customHeight="1">
      <c r="A12" s="62" t="s">
        <v>74</v>
      </c>
      <c r="B12" s="52">
        <v>330</v>
      </c>
      <c r="C12" s="52">
        <v>0</v>
      </c>
      <c r="D12" s="52">
        <v>136</v>
      </c>
      <c r="E12" s="64">
        <v>134</v>
      </c>
      <c r="F12" s="57"/>
      <c r="G12" s="52"/>
      <c r="H12" s="52"/>
      <c r="I12" s="52"/>
      <c r="J12" s="61">
        <v>16</v>
      </c>
      <c r="K12" s="63">
        <v>1057</v>
      </c>
      <c r="L12" s="29"/>
    </row>
    <row r="13" spans="1:15" ht="15" customHeight="1">
      <c r="A13" s="71" t="s">
        <v>17</v>
      </c>
      <c r="B13" s="72">
        <v>6831</v>
      </c>
      <c r="C13" s="72">
        <v>4532</v>
      </c>
      <c r="D13" s="72">
        <v>4470</v>
      </c>
      <c r="E13" s="73">
        <v>4667</v>
      </c>
      <c r="F13" s="57"/>
      <c r="G13" s="74" t="s">
        <v>75</v>
      </c>
      <c r="H13" s="75">
        <v>0.95909999999999995</v>
      </c>
      <c r="I13" s="52"/>
      <c r="J13" s="61">
        <v>17</v>
      </c>
      <c r="K13" s="63">
        <v>1638</v>
      </c>
      <c r="L13" s="29"/>
    </row>
    <row r="14" spans="1:15" ht="15" customHeight="1">
      <c r="A14" s="62" t="s">
        <v>76</v>
      </c>
      <c r="B14" s="57">
        <v>19</v>
      </c>
      <c r="C14" s="57">
        <v>379</v>
      </c>
      <c r="D14" s="57">
        <v>29</v>
      </c>
      <c r="E14" s="64">
        <v>25</v>
      </c>
      <c r="F14" s="57"/>
      <c r="G14" s="76" t="s">
        <v>77</v>
      </c>
      <c r="H14" s="78">
        <v>4.0899999999999999E-2</v>
      </c>
      <c r="I14" s="52"/>
      <c r="J14" s="61">
        <v>18</v>
      </c>
      <c r="K14" s="63">
        <v>1045</v>
      </c>
      <c r="L14" s="29"/>
    </row>
    <row r="15" spans="1:15" ht="15" customHeight="1">
      <c r="A15" s="79" t="s">
        <v>78</v>
      </c>
      <c r="B15" s="80">
        <v>6850</v>
      </c>
      <c r="C15" s="80">
        <v>4911</v>
      </c>
      <c r="D15" s="80">
        <v>4499</v>
      </c>
      <c r="E15" s="81">
        <v>4692</v>
      </c>
      <c r="F15" s="57"/>
      <c r="G15" s="52"/>
      <c r="H15" s="52"/>
      <c r="I15" s="51"/>
      <c r="J15" s="61">
        <v>19</v>
      </c>
      <c r="K15" s="63">
        <v>144</v>
      </c>
      <c r="L15" s="29"/>
    </row>
    <row r="16" spans="1:15" ht="15" customHeight="1">
      <c r="A16" s="52"/>
      <c r="B16" s="52"/>
      <c r="C16" s="52"/>
      <c r="D16" s="52"/>
      <c r="E16" s="52"/>
      <c r="F16" s="51"/>
      <c r="G16" s="52"/>
      <c r="H16" s="52"/>
      <c r="I16" s="51"/>
      <c r="J16" s="61">
        <v>20</v>
      </c>
      <c r="K16" s="63">
        <v>34</v>
      </c>
      <c r="L16" s="29"/>
    </row>
    <row r="17" spans="1:22" s="29" customFormat="1" ht="15">
      <c r="A17" s="50"/>
      <c r="B17" s="51"/>
      <c r="C17" s="51"/>
      <c r="D17" s="51"/>
      <c r="E17" s="51"/>
      <c r="F17" s="51"/>
      <c r="G17" s="52"/>
      <c r="H17" s="52"/>
      <c r="I17" s="51"/>
      <c r="J17" s="65">
        <v>21</v>
      </c>
      <c r="K17" s="69">
        <v>0</v>
      </c>
      <c r="M17" s="33"/>
      <c r="N17" s="33"/>
      <c r="O17" s="34"/>
    </row>
    <row r="18" spans="1:22" s="29" customFormat="1" ht="15" customHeight="1">
      <c r="A18" s="50"/>
      <c r="B18" s="51"/>
      <c r="C18" s="51"/>
      <c r="D18" s="51"/>
      <c r="E18" s="51"/>
      <c r="F18" s="51"/>
      <c r="G18" s="52"/>
      <c r="H18" s="52"/>
      <c r="I18" s="51"/>
      <c r="J18" s="52"/>
      <c r="K18" s="52"/>
      <c r="M18" s="33"/>
      <c r="N18" s="33"/>
      <c r="O18" s="34"/>
    </row>
    <row r="19" spans="1:22" s="29" customFormat="1" ht="15">
      <c r="A19" s="82" t="s">
        <v>0</v>
      </c>
      <c r="B19" s="123" t="s">
        <v>79</v>
      </c>
      <c r="C19" s="123"/>
      <c r="D19"/>
      <c r="E19"/>
      <c r="F19" s="83"/>
      <c r="G19" s="124" t="s">
        <v>80</v>
      </c>
      <c r="H19" s="125"/>
      <c r="I19" s="125"/>
      <c r="J19" s="125"/>
      <c r="K19" s="125"/>
      <c r="M19" s="34"/>
      <c r="N19" s="34"/>
      <c r="O19" s="34"/>
      <c r="P19" s="39"/>
      <c r="Q19" s="39"/>
    </row>
    <row r="20" spans="1:22" s="29" customFormat="1" ht="15" customHeight="1">
      <c r="A20" s="84" t="s">
        <v>18</v>
      </c>
      <c r="B20" s="49">
        <v>2177</v>
      </c>
      <c r="C20" s="86">
        <v>0.46400000000000002</v>
      </c>
      <c r="D20" s="52"/>
      <c r="E20" s="52"/>
      <c r="F20" s="87"/>
      <c r="G20" s="126" t="s">
        <v>81</v>
      </c>
      <c r="H20" s="127"/>
      <c r="I20" s="130" t="s">
        <v>82</v>
      </c>
      <c r="J20" s="130"/>
      <c r="K20" s="89">
        <v>0.214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84" t="s">
        <v>19</v>
      </c>
      <c r="B21" s="49">
        <v>1581</v>
      </c>
      <c r="C21" s="86">
        <v>0.33700000000000002</v>
      </c>
      <c r="D21" s="52"/>
      <c r="E21" s="52"/>
      <c r="F21" s="87"/>
      <c r="G21" s="126"/>
      <c r="H21" s="127"/>
      <c r="I21" s="130" t="s">
        <v>83</v>
      </c>
      <c r="J21" s="130"/>
      <c r="K21" s="89">
        <v>0.17219999999999999</v>
      </c>
      <c r="M21" s="34"/>
      <c r="N21" s="34"/>
      <c r="O21" s="34"/>
      <c r="P21" s="39"/>
      <c r="Q21" s="39"/>
    </row>
    <row r="22" spans="1:22" ht="15" customHeight="1">
      <c r="A22" s="84" t="s">
        <v>20</v>
      </c>
      <c r="B22" s="49">
        <v>164</v>
      </c>
      <c r="C22" s="86">
        <v>3.5000000000000003E-2</v>
      </c>
      <c r="D22" s="52"/>
      <c r="E22" s="52"/>
      <c r="F22" s="87"/>
      <c r="G22" s="126"/>
      <c r="H22" s="127"/>
      <c r="I22" s="131" t="s">
        <v>84</v>
      </c>
      <c r="J22" s="131"/>
      <c r="K22" s="89">
        <v>0.53939999999999999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84" t="s">
        <v>21</v>
      </c>
      <c r="B23" s="49">
        <v>126</v>
      </c>
      <c r="C23" s="86">
        <v>2.69E-2</v>
      </c>
      <c r="D23" s="52"/>
      <c r="E23" s="52"/>
      <c r="F23" s="87"/>
      <c r="G23" s="126"/>
      <c r="H23" s="127"/>
      <c r="I23" s="130" t="s">
        <v>85</v>
      </c>
      <c r="J23" s="130"/>
      <c r="K23" s="89">
        <v>6.2899999999999998E-2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84" t="s">
        <v>22</v>
      </c>
      <c r="B24" s="49">
        <v>77</v>
      </c>
      <c r="C24" s="86">
        <v>1.6400000000000001E-2</v>
      </c>
      <c r="D24" s="52"/>
      <c r="E24" s="52"/>
      <c r="F24"/>
      <c r="G24" s="126"/>
      <c r="H24" s="127"/>
      <c r="I24" s="131" t="s">
        <v>86</v>
      </c>
      <c r="J24" s="131"/>
      <c r="K24" s="89">
        <v>6.7999999999999996E-3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84" t="s">
        <v>24</v>
      </c>
      <c r="B25" s="49">
        <v>70</v>
      </c>
      <c r="C25" s="86">
        <v>1.49E-2</v>
      </c>
      <c r="D25" s="52"/>
      <c r="E25" s="52"/>
      <c r="F25" s="87"/>
      <c r="G25" s="128"/>
      <c r="H25" s="129"/>
      <c r="I25" s="129" t="s">
        <v>87</v>
      </c>
      <c r="J25" s="129"/>
      <c r="K25" s="78">
        <v>4.7000000000000002E-3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84" t="s">
        <v>23</v>
      </c>
      <c r="B26" s="49">
        <v>64</v>
      </c>
      <c r="C26" s="86">
        <v>1.3599999999999999E-2</v>
      </c>
      <c r="D26" s="52"/>
      <c r="E26" s="52"/>
      <c r="F26" s="87"/>
      <c r="G26" s="90"/>
      <c r="H26" s="91"/>
      <c r="I26" s="91"/>
      <c r="J26" s="91"/>
      <c r="K26" s="92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84" t="s">
        <v>25</v>
      </c>
      <c r="B27" s="49">
        <v>47</v>
      </c>
      <c r="C27" s="86">
        <v>0.01</v>
      </c>
      <c r="D27" s="52"/>
      <c r="E27" s="52"/>
      <c r="F27" s="87"/>
      <c r="G27" s="126" t="s">
        <v>88</v>
      </c>
      <c r="H27" s="127"/>
      <c r="I27" s="131" t="s">
        <v>82</v>
      </c>
      <c r="J27" s="131"/>
      <c r="K27" s="85">
        <v>0.27729999999999999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84" t="s">
        <v>26</v>
      </c>
      <c r="B28" s="49">
        <v>45</v>
      </c>
      <c r="C28" s="86">
        <v>9.5999999999999992E-3</v>
      </c>
      <c r="D28" s="52"/>
      <c r="E28" s="52"/>
      <c r="F28" s="87"/>
      <c r="G28" s="126"/>
      <c r="H28" s="127"/>
      <c r="I28" s="130" t="s">
        <v>83</v>
      </c>
      <c r="J28" s="130"/>
      <c r="K28" s="85">
        <v>0.15129999999999999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84" t="s">
        <v>28</v>
      </c>
      <c r="B29" s="49">
        <v>42</v>
      </c>
      <c r="C29" s="86">
        <v>8.9999999999999993E-3</v>
      </c>
      <c r="D29" s="52"/>
      <c r="E29"/>
      <c r="F29" s="87"/>
      <c r="G29" s="126"/>
      <c r="H29" s="127"/>
      <c r="I29" s="131" t="s">
        <v>84</v>
      </c>
      <c r="J29" s="131"/>
      <c r="K29" s="85">
        <v>0.50260000000000005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93" t="s">
        <v>89</v>
      </c>
      <c r="B30" s="67">
        <v>299</v>
      </c>
      <c r="C30" s="94">
        <v>6.3700000000000007E-2</v>
      </c>
      <c r="D30" s="52"/>
      <c r="E30" s="52"/>
      <c r="F30" s="87"/>
      <c r="G30" s="126"/>
      <c r="H30" s="127"/>
      <c r="I30" s="129" t="s">
        <v>85</v>
      </c>
      <c r="J30" s="129"/>
      <c r="K30" s="77">
        <v>6.88E-2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87"/>
      <c r="B31" s="49"/>
      <c r="C31" s="52"/>
      <c r="D31" s="87"/>
      <c r="E31" s="88"/>
      <c r="F31" s="88"/>
      <c r="G31" s="88"/>
      <c r="H31" s="49"/>
      <c r="I31" s="52"/>
      <c r="J31" s="52"/>
      <c r="K31" s="52"/>
      <c r="L31" s="29"/>
      <c r="N31" s="33"/>
      <c r="O31" s="34"/>
      <c r="P31" s="29"/>
      <c r="Q31" s="29"/>
      <c r="R31" s="29"/>
      <c r="S31" s="29"/>
    </row>
    <row r="32" spans="1:22" ht="30">
      <c r="A32" s="132" t="s">
        <v>90</v>
      </c>
      <c r="B32" s="133"/>
      <c r="C32" s="133"/>
      <c r="D32" s="133"/>
      <c r="E32" s="95" t="s">
        <v>66</v>
      </c>
      <c r="F32" s="52"/>
      <c r="G32" s="124" t="s">
        <v>91</v>
      </c>
      <c r="H32" s="125"/>
      <c r="I32" s="96" t="s">
        <v>92</v>
      </c>
      <c r="J32" s="96" t="s">
        <v>93</v>
      </c>
      <c r="K32" s="97" t="s">
        <v>94</v>
      </c>
      <c r="L32" s="29"/>
      <c r="M32" s="34"/>
      <c r="O32" s="30"/>
    </row>
    <row r="33" spans="1:15" ht="15" customHeight="1">
      <c r="A33" s="134" t="s">
        <v>95</v>
      </c>
      <c r="B33" s="135"/>
      <c r="C33" s="135"/>
      <c r="D33" s="135"/>
      <c r="E33" s="64">
        <v>3</v>
      </c>
      <c r="F33" s="52"/>
      <c r="G33" s="99" t="s">
        <v>96</v>
      </c>
      <c r="H33" s="56"/>
      <c r="I33" s="100">
        <v>504</v>
      </c>
      <c r="J33" s="100">
        <v>676</v>
      </c>
      <c r="K33" s="101">
        <v>0.75</v>
      </c>
      <c r="L33" s="29"/>
      <c r="M33" s="34"/>
      <c r="O33" s="30"/>
    </row>
    <row r="34" spans="1:15" ht="15" customHeight="1">
      <c r="A34" s="134" t="s">
        <v>97</v>
      </c>
      <c r="B34" s="135"/>
      <c r="C34" s="135"/>
      <c r="D34" s="135"/>
      <c r="E34" s="64">
        <v>2</v>
      </c>
      <c r="F34" s="52"/>
      <c r="G34" s="99" t="s">
        <v>98</v>
      </c>
      <c r="H34" s="56"/>
      <c r="I34" s="100">
        <v>594</v>
      </c>
      <c r="J34" s="100">
        <v>773</v>
      </c>
      <c r="K34" s="101">
        <v>0.77</v>
      </c>
      <c r="L34" s="29"/>
      <c r="M34" s="34"/>
      <c r="O34" s="30"/>
    </row>
    <row r="35" spans="1:15" ht="15" customHeight="1">
      <c r="A35" s="134" t="s">
        <v>99</v>
      </c>
      <c r="B35" s="135"/>
      <c r="C35" s="135"/>
      <c r="D35" s="135"/>
      <c r="E35" s="64">
        <v>2</v>
      </c>
      <c r="F35" s="52"/>
      <c r="G35" s="99" t="s">
        <v>100</v>
      </c>
      <c r="H35" s="56"/>
      <c r="I35" s="100">
        <v>638</v>
      </c>
      <c r="J35" s="100">
        <v>892</v>
      </c>
      <c r="K35" s="101">
        <v>0.72</v>
      </c>
      <c r="L35" s="29"/>
      <c r="M35" s="34"/>
      <c r="O35" s="30"/>
    </row>
    <row r="36" spans="1:15" ht="15" customHeight="1">
      <c r="A36" s="134" t="s">
        <v>101</v>
      </c>
      <c r="B36" s="135"/>
      <c r="C36" s="135"/>
      <c r="D36" s="135"/>
      <c r="E36" s="64">
        <v>27</v>
      </c>
      <c r="F36" s="52"/>
      <c r="G36" s="99" t="s">
        <v>102</v>
      </c>
      <c r="H36" s="56"/>
      <c r="I36" s="100">
        <v>756</v>
      </c>
      <c r="J36" s="100">
        <v>1093</v>
      </c>
      <c r="K36" s="101">
        <v>0.69</v>
      </c>
      <c r="L36" s="29"/>
      <c r="M36" s="34"/>
      <c r="O36" s="30"/>
    </row>
    <row r="37" spans="1:15" ht="15" customHeight="1">
      <c r="A37" s="134" t="s">
        <v>103</v>
      </c>
      <c r="B37" s="135"/>
      <c r="C37" s="135"/>
      <c r="D37" s="135"/>
      <c r="E37" s="64">
        <v>59</v>
      </c>
      <c r="F37" s="52"/>
      <c r="G37" s="99" t="s">
        <v>104</v>
      </c>
      <c r="H37" s="56"/>
      <c r="I37" s="100">
        <v>577</v>
      </c>
      <c r="J37" s="100">
        <v>726</v>
      </c>
      <c r="K37" s="101">
        <v>0.79</v>
      </c>
      <c r="L37" s="29"/>
      <c r="M37" s="34"/>
      <c r="O37" s="30"/>
    </row>
    <row r="38" spans="1:15" ht="15" customHeight="1">
      <c r="A38" s="134" t="s">
        <v>105</v>
      </c>
      <c r="B38" s="135"/>
      <c r="C38" s="135"/>
      <c r="D38" s="135"/>
      <c r="E38" s="64">
        <v>2</v>
      </c>
      <c r="F38" s="52"/>
      <c r="G38" s="99" t="s">
        <v>106</v>
      </c>
      <c r="H38" s="56"/>
      <c r="I38" s="100">
        <v>524</v>
      </c>
      <c r="J38" s="100">
        <v>710</v>
      </c>
      <c r="K38" s="101">
        <v>0.74</v>
      </c>
      <c r="L38" s="29"/>
      <c r="M38" s="34"/>
      <c r="O38" s="30"/>
    </row>
    <row r="39" spans="1:15" ht="15" customHeight="1">
      <c r="A39" s="134" t="s">
        <v>107</v>
      </c>
      <c r="B39" s="135"/>
      <c r="C39" s="135"/>
      <c r="D39" s="135"/>
      <c r="E39" s="64">
        <v>3</v>
      </c>
      <c r="F39" s="52"/>
      <c r="G39" s="99" t="s">
        <v>108</v>
      </c>
      <c r="H39" s="56"/>
      <c r="I39" s="100">
        <v>601</v>
      </c>
      <c r="J39" s="100">
        <v>784</v>
      </c>
      <c r="K39" s="101">
        <v>0.77</v>
      </c>
      <c r="L39" s="29"/>
      <c r="M39" s="34"/>
      <c r="O39" s="30"/>
    </row>
    <row r="40" spans="1:15" ht="15" customHeight="1">
      <c r="A40" s="134" t="s">
        <v>109</v>
      </c>
      <c r="B40" s="135"/>
      <c r="C40" s="135"/>
      <c r="D40" s="135"/>
      <c r="E40" s="64">
        <v>6</v>
      </c>
      <c r="F40" s="52"/>
      <c r="G40" s="99" t="s">
        <v>110</v>
      </c>
      <c r="H40" s="56"/>
      <c r="I40" s="100">
        <v>498</v>
      </c>
      <c r="J40" s="100">
        <v>714</v>
      </c>
      <c r="K40" s="101">
        <v>0.7</v>
      </c>
      <c r="L40" s="29"/>
      <c r="M40" s="31"/>
      <c r="O40" s="30"/>
    </row>
    <row r="41" spans="1:15" ht="15" customHeight="1">
      <c r="A41" s="134" t="s">
        <v>111</v>
      </c>
      <c r="B41" s="135"/>
      <c r="C41" s="135"/>
      <c r="D41" s="135"/>
      <c r="E41" s="64">
        <v>13</v>
      </c>
      <c r="F41" s="52"/>
      <c r="G41" s="99"/>
      <c r="H41" s="56"/>
      <c r="I41" s="100"/>
      <c r="J41" s="100"/>
      <c r="K41" s="102"/>
      <c r="L41" s="29"/>
      <c r="M41" s="31"/>
      <c r="O41" s="30"/>
    </row>
    <row r="42" spans="1:15" ht="29.25" customHeight="1">
      <c r="A42" s="136" t="s">
        <v>146</v>
      </c>
      <c r="B42" s="137"/>
      <c r="C42" s="137"/>
      <c r="D42" s="137"/>
      <c r="E42" s="140">
        <v>117</v>
      </c>
      <c r="F42" s="143"/>
      <c r="G42" s="144" t="s">
        <v>112</v>
      </c>
      <c r="H42" s="146"/>
      <c r="I42" s="148">
        <v>4692</v>
      </c>
      <c r="J42" s="148">
        <v>6368</v>
      </c>
      <c r="K42" s="150">
        <v>0.74</v>
      </c>
      <c r="L42" s="29"/>
    </row>
    <row r="43" spans="1:15" ht="18" customHeight="1">
      <c r="A43" s="138" t="s">
        <v>147</v>
      </c>
      <c r="B43" s="139"/>
      <c r="C43" s="139"/>
      <c r="D43" s="139"/>
      <c r="E43" s="141"/>
      <c r="F43" s="143"/>
      <c r="G43" s="145"/>
      <c r="H43" s="147"/>
      <c r="I43" s="149"/>
      <c r="J43" s="149"/>
      <c r="K43" s="151"/>
      <c r="L43" s="29"/>
    </row>
    <row r="44" spans="1: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</row>
    <row r="45" spans="1:15" ht="30">
      <c r="A45" s="152" t="s">
        <v>113</v>
      </c>
      <c r="B45" s="104" t="s">
        <v>148</v>
      </c>
      <c r="C45" s="133" t="s">
        <v>114</v>
      </c>
      <c r="D45" s="104" t="s">
        <v>150</v>
      </c>
      <c r="E45" s="133" t="s">
        <v>115</v>
      </c>
      <c r="F45" s="133" t="s">
        <v>116</v>
      </c>
      <c r="G45" s="133" t="s">
        <v>17</v>
      </c>
      <c r="H45" s="155" t="s">
        <v>117</v>
      </c>
      <c r="I45" s="157"/>
      <c r="J45" s="53" t="s">
        <v>152</v>
      </c>
      <c r="K45" s="155" t="s">
        <v>10</v>
      </c>
    </row>
    <row r="46" spans="1:15" ht="15">
      <c r="A46" s="153"/>
      <c r="B46" s="103" t="s">
        <v>149</v>
      </c>
      <c r="C46" s="154"/>
      <c r="D46" s="103" t="s">
        <v>151</v>
      </c>
      <c r="E46" s="154"/>
      <c r="F46" s="154"/>
      <c r="G46" s="154"/>
      <c r="H46" s="156"/>
      <c r="I46" s="157"/>
      <c r="J46" s="105" t="s">
        <v>153</v>
      </c>
      <c r="K46" s="156"/>
    </row>
    <row r="47" spans="1:15" ht="15">
      <c r="A47" s="153"/>
      <c r="B47" s="103"/>
      <c r="C47" s="154"/>
      <c r="D47" s="103"/>
      <c r="E47" s="154"/>
      <c r="F47" s="154"/>
      <c r="G47" s="154"/>
      <c r="H47" s="156"/>
      <c r="I47" s="157"/>
      <c r="J47" s="105" t="s">
        <v>154</v>
      </c>
      <c r="K47" s="156"/>
    </row>
    <row r="48" spans="1:15" ht="15">
      <c r="A48" s="98" t="s">
        <v>118</v>
      </c>
      <c r="B48" s="106">
        <v>0</v>
      </c>
      <c r="C48" s="106">
        <v>2</v>
      </c>
      <c r="D48" s="106">
        <v>0</v>
      </c>
      <c r="E48" s="106">
        <v>13</v>
      </c>
      <c r="F48" s="57">
        <v>0</v>
      </c>
      <c r="G48" s="106">
        <v>15</v>
      </c>
      <c r="H48" s="107">
        <v>3.2000000000000002E-3</v>
      </c>
      <c r="I48"/>
      <c r="J48" s="37" t="s">
        <v>119</v>
      </c>
      <c r="K48" s="108">
        <v>140</v>
      </c>
    </row>
    <row r="49" spans="1:11" ht="15">
      <c r="A49" s="98" t="s">
        <v>120</v>
      </c>
      <c r="B49" s="106">
        <v>25</v>
      </c>
      <c r="C49" s="106">
        <v>164</v>
      </c>
      <c r="D49" s="106">
        <v>16</v>
      </c>
      <c r="E49" s="106">
        <v>1008</v>
      </c>
      <c r="F49" s="57">
        <v>42</v>
      </c>
      <c r="G49" s="106">
        <v>1255</v>
      </c>
      <c r="H49" s="107">
        <v>0.26750000000000002</v>
      </c>
      <c r="I49"/>
      <c r="J49" s="37" t="s">
        <v>121</v>
      </c>
      <c r="K49" s="108">
        <v>2200</v>
      </c>
    </row>
    <row r="50" spans="1:11" ht="15">
      <c r="A50" s="98" t="s">
        <v>122</v>
      </c>
      <c r="B50" s="106">
        <v>0</v>
      </c>
      <c r="C50" s="106">
        <v>6</v>
      </c>
      <c r="D50" s="106">
        <v>0</v>
      </c>
      <c r="E50" s="106">
        <v>23</v>
      </c>
      <c r="F50" s="57">
        <v>1</v>
      </c>
      <c r="G50" s="106">
        <v>30</v>
      </c>
      <c r="H50" s="107">
        <v>6.4000000000000003E-3</v>
      </c>
      <c r="I50"/>
      <c r="J50" s="37" t="s">
        <v>123</v>
      </c>
      <c r="K50" s="108">
        <v>2093</v>
      </c>
    </row>
    <row r="51" spans="1:11" ht="15">
      <c r="A51" s="98" t="s">
        <v>124</v>
      </c>
      <c r="B51" s="106">
        <v>47</v>
      </c>
      <c r="C51" s="106">
        <v>409</v>
      </c>
      <c r="D51" s="106">
        <v>41</v>
      </c>
      <c r="E51" s="106">
        <v>2109</v>
      </c>
      <c r="F51" s="57">
        <v>81</v>
      </c>
      <c r="G51" s="106">
        <v>2687</v>
      </c>
      <c r="H51" s="107">
        <v>0.57269999999999999</v>
      </c>
      <c r="I51"/>
      <c r="J51" s="37" t="s">
        <v>125</v>
      </c>
      <c r="K51" s="108">
        <v>97</v>
      </c>
    </row>
    <row r="52" spans="1:11" ht="15">
      <c r="A52" s="98" t="s">
        <v>126</v>
      </c>
      <c r="B52" s="106">
        <v>10</v>
      </c>
      <c r="C52" s="106">
        <v>81</v>
      </c>
      <c r="D52" s="106">
        <v>14</v>
      </c>
      <c r="E52" s="106">
        <v>581</v>
      </c>
      <c r="F52" s="57">
        <v>18</v>
      </c>
      <c r="G52" s="106">
        <v>704</v>
      </c>
      <c r="H52" s="107">
        <v>0.15</v>
      </c>
      <c r="I52"/>
      <c r="J52" s="38" t="s">
        <v>127</v>
      </c>
      <c r="K52" s="108">
        <v>5</v>
      </c>
    </row>
    <row r="53" spans="1:11" ht="15">
      <c r="A53" s="98" t="s">
        <v>128</v>
      </c>
      <c r="B53" s="106">
        <v>0</v>
      </c>
      <c r="C53" s="106">
        <v>1</v>
      </c>
      <c r="D53" s="106">
        <v>0</v>
      </c>
      <c r="E53" s="106">
        <v>0</v>
      </c>
      <c r="F53" s="57">
        <v>0</v>
      </c>
      <c r="G53" s="106">
        <v>1</v>
      </c>
      <c r="H53" s="107">
        <v>2.0000000000000001E-4</v>
      </c>
      <c r="I53"/>
      <c r="J53" s="38" t="s">
        <v>129</v>
      </c>
      <c r="K53" s="108">
        <v>157</v>
      </c>
    </row>
    <row r="54" spans="1:11" ht="15">
      <c r="A54" s="109" t="s">
        <v>130</v>
      </c>
      <c r="B54" s="110">
        <v>82</v>
      </c>
      <c r="C54" s="110">
        <v>663</v>
      </c>
      <c r="D54" s="110">
        <v>71</v>
      </c>
      <c r="E54" s="110">
        <v>3734</v>
      </c>
      <c r="F54" s="110">
        <v>142</v>
      </c>
      <c r="G54" s="110">
        <v>4692</v>
      </c>
      <c r="H54" s="111"/>
      <c r="I54"/>
      <c r="J54" s="109" t="s">
        <v>10</v>
      </c>
      <c r="K54" s="111">
        <v>4692</v>
      </c>
    </row>
    <row r="55" spans="1:11" ht="15">
      <c r="A55" s="112"/>
      <c r="B55" s="52"/>
      <c r="C55" s="52"/>
      <c r="D55" s="52"/>
      <c r="E55" s="52"/>
      <c r="F55" s="52"/>
      <c r="G55" s="52"/>
      <c r="H55" s="52"/>
      <c r="I55"/>
      <c r="J55" s="52"/>
      <c r="K55" s="52"/>
    </row>
    <row r="56" spans="1:11" ht="32.25" customHeight="1">
      <c r="A56" s="152" t="s">
        <v>131</v>
      </c>
      <c r="B56" s="104" t="s">
        <v>148</v>
      </c>
      <c r="C56" s="133" t="s">
        <v>114</v>
      </c>
      <c r="D56" s="104" t="s">
        <v>150</v>
      </c>
      <c r="E56" s="133" t="s">
        <v>115</v>
      </c>
      <c r="F56" s="133" t="s">
        <v>116</v>
      </c>
      <c r="G56" s="133" t="s">
        <v>17</v>
      </c>
      <c r="H56" s="155" t="s">
        <v>132</v>
      </c>
      <c r="I56" s="134"/>
      <c r="J56" s="142"/>
      <c r="K56" s="142"/>
    </row>
    <row r="57" spans="1:11">
      <c r="A57" s="153"/>
      <c r="B57" s="103" t="s">
        <v>149</v>
      </c>
      <c r="C57" s="154"/>
      <c r="D57" s="103" t="s">
        <v>151</v>
      </c>
      <c r="E57" s="154"/>
      <c r="F57" s="154"/>
      <c r="G57" s="154"/>
      <c r="H57" s="156"/>
      <c r="I57" s="134"/>
      <c r="J57" s="142"/>
      <c r="K57" s="142"/>
    </row>
    <row r="58" spans="1:11" ht="15">
      <c r="A58" s="98" t="s">
        <v>133</v>
      </c>
      <c r="B58" s="106">
        <v>0</v>
      </c>
      <c r="C58" s="106">
        <v>0</v>
      </c>
      <c r="D58" s="106">
        <v>0</v>
      </c>
      <c r="E58" s="106">
        <v>5</v>
      </c>
      <c r="F58" s="57">
        <v>0</v>
      </c>
      <c r="G58" s="106">
        <v>5</v>
      </c>
      <c r="H58" s="107">
        <v>0.2</v>
      </c>
      <c r="I58" s="52"/>
      <c r="J58" s="52"/>
      <c r="K58" s="52"/>
    </row>
    <row r="59" spans="1:11" ht="15">
      <c r="A59" s="98" t="s">
        <v>134</v>
      </c>
      <c r="B59" s="106">
        <v>0</v>
      </c>
      <c r="C59" s="106">
        <v>0</v>
      </c>
      <c r="D59" s="106">
        <v>0</v>
      </c>
      <c r="E59" s="106">
        <v>0</v>
      </c>
      <c r="F59" s="57">
        <v>1</v>
      </c>
      <c r="G59" s="106">
        <v>1</v>
      </c>
      <c r="H59" s="107">
        <v>0.04</v>
      </c>
      <c r="I59" s="52"/>
      <c r="J59" s="52"/>
      <c r="K59" s="52"/>
    </row>
    <row r="60" spans="1:11" ht="15">
      <c r="A60" s="98" t="s">
        <v>135</v>
      </c>
      <c r="B60" s="106">
        <v>0</v>
      </c>
      <c r="C60" s="106">
        <v>0</v>
      </c>
      <c r="D60" s="106">
        <v>0</v>
      </c>
      <c r="E60" s="106">
        <v>0</v>
      </c>
      <c r="F60" s="57">
        <v>0</v>
      </c>
      <c r="G60" s="106">
        <v>0</v>
      </c>
      <c r="H60" s="107">
        <v>0</v>
      </c>
      <c r="I60" s="52"/>
      <c r="J60"/>
      <c r="K60" s="52"/>
    </row>
    <row r="61" spans="1:11" ht="15">
      <c r="A61" s="98" t="s">
        <v>136</v>
      </c>
      <c r="B61" s="106">
        <v>0</v>
      </c>
      <c r="C61" s="106">
        <v>2</v>
      </c>
      <c r="D61" s="106">
        <v>0</v>
      </c>
      <c r="E61" s="106">
        <v>9</v>
      </c>
      <c r="F61" s="57">
        <v>1</v>
      </c>
      <c r="G61" s="106">
        <v>12</v>
      </c>
      <c r="H61" s="107">
        <v>0.48</v>
      </c>
      <c r="I61" s="52"/>
      <c r="J61" s="52"/>
      <c r="K61" s="52"/>
    </row>
    <row r="62" spans="1:11" ht="15">
      <c r="A62" s="98" t="s">
        <v>137</v>
      </c>
      <c r="B62" s="106">
        <v>0</v>
      </c>
      <c r="C62" s="106">
        <v>0</v>
      </c>
      <c r="D62" s="106">
        <v>0</v>
      </c>
      <c r="E62" s="106">
        <v>1</v>
      </c>
      <c r="F62" s="57">
        <v>6</v>
      </c>
      <c r="G62" s="106">
        <v>7</v>
      </c>
      <c r="H62" s="107">
        <v>0.28000000000000003</v>
      </c>
      <c r="I62" s="52"/>
      <c r="J62" s="52"/>
      <c r="K62" s="52"/>
    </row>
    <row r="63" spans="1:11" ht="15">
      <c r="A63" s="98" t="s">
        <v>138</v>
      </c>
      <c r="B63" s="106">
        <v>0</v>
      </c>
      <c r="C63" s="106">
        <v>0</v>
      </c>
      <c r="D63" s="106">
        <v>0</v>
      </c>
      <c r="E63" s="106">
        <v>0</v>
      </c>
      <c r="F63" s="57">
        <v>0</v>
      </c>
      <c r="G63" s="106">
        <v>0</v>
      </c>
      <c r="H63" s="107">
        <v>0</v>
      </c>
      <c r="I63" s="52"/>
      <c r="J63" s="52"/>
      <c r="K63" s="52"/>
    </row>
    <row r="64" spans="1:11" ht="15">
      <c r="A64" s="109" t="s">
        <v>130</v>
      </c>
      <c r="B64" s="110">
        <v>0</v>
      </c>
      <c r="C64" s="110">
        <v>2</v>
      </c>
      <c r="D64" s="110">
        <v>0</v>
      </c>
      <c r="E64" s="110">
        <v>15</v>
      </c>
      <c r="F64" s="110">
        <v>8</v>
      </c>
      <c r="G64" s="110">
        <v>25</v>
      </c>
      <c r="H64" s="111"/>
      <c r="I64" s="52"/>
      <c r="J64" s="52"/>
      <c r="K64" s="52"/>
    </row>
  </sheetData>
  <mergeCells count="56">
    <mergeCell ref="H56:H57"/>
    <mergeCell ref="I56:I57"/>
    <mergeCell ref="J56:J57"/>
    <mergeCell ref="K56:K57"/>
    <mergeCell ref="A56:A57"/>
    <mergeCell ref="C56:C57"/>
    <mergeCell ref="E56:E57"/>
    <mergeCell ref="F56:F57"/>
    <mergeCell ref="G56:G57"/>
    <mergeCell ref="I42:I43"/>
    <mergeCell ref="J42:J43"/>
    <mergeCell ref="K42:K43"/>
    <mergeCell ref="A45:A47"/>
    <mergeCell ref="C45:C47"/>
    <mergeCell ref="E45:E47"/>
    <mergeCell ref="F45:F47"/>
    <mergeCell ref="G45:G47"/>
    <mergeCell ref="H45:H47"/>
    <mergeCell ref="I45:I47"/>
    <mergeCell ref="K45:K47"/>
    <mergeCell ref="A43:D43"/>
    <mergeCell ref="E42:E43"/>
    <mergeCell ref="F42:F43"/>
    <mergeCell ref="G42:G43"/>
    <mergeCell ref="H42:H43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  <mergeCell ref="A32:D32"/>
    <mergeCell ref="G32:H32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B19:C19"/>
    <mergeCell ref="G19:K19"/>
    <mergeCell ref="A1:K1"/>
    <mergeCell ref="A2:K2"/>
    <mergeCell ref="A3:K3"/>
    <mergeCell ref="A4:K4"/>
    <mergeCell ref="A5:K5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1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40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39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38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37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36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35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34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33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32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31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30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9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8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40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>
      <c r="A2" s="41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8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>
      <c r="A4" s="2"/>
      <c r="B4" s="2"/>
      <c r="C4" s="2"/>
      <c r="D4" s="2"/>
      <c r="E4" s="3"/>
    </row>
    <row r="5" spans="1:14" ht="15.75">
      <c r="A5" s="43" t="s">
        <v>155</v>
      </c>
      <c r="B5" s="44"/>
      <c r="C5" s="44"/>
      <c r="D5" s="44"/>
      <c r="E5" s="44"/>
      <c r="F5" s="44"/>
      <c r="G5" s="44"/>
      <c r="H5" s="44"/>
      <c r="I5" s="45"/>
      <c r="K5" s="46" t="s">
        <v>3</v>
      </c>
      <c r="L5" s="47"/>
      <c r="M5" s="47"/>
      <c r="N5" s="48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18</v>
      </c>
      <c r="B8" s="8">
        <v>29</v>
      </c>
      <c r="C8" s="9">
        <v>302</v>
      </c>
      <c r="D8" s="9">
        <v>1737</v>
      </c>
      <c r="E8" s="8">
        <v>42</v>
      </c>
      <c r="F8" s="8">
        <v>67</v>
      </c>
      <c r="G8" s="8">
        <v>0</v>
      </c>
      <c r="H8" s="8">
        <f t="shared" ref="H8:H52" si="0">SUM(B8:G8)</f>
        <v>2177</v>
      </c>
      <c r="I8" s="10">
        <f t="shared" ref="I8:I52" si="1">H8/$H$53</f>
        <v>0.46398124467178176</v>
      </c>
      <c r="K8" s="9">
        <f t="shared" ref="K8:L8" si="2">C8</f>
        <v>302</v>
      </c>
      <c r="L8" s="9">
        <f t="shared" si="2"/>
        <v>1737</v>
      </c>
      <c r="M8" s="8">
        <f t="shared" ref="M8" si="3">SUM(K8:L8)</f>
        <v>2039</v>
      </c>
      <c r="N8" s="10">
        <f t="shared" ref="N8:N52" si="4">M8/$M$53</f>
        <v>0.46372526722765522</v>
      </c>
    </row>
    <row r="9" spans="1:14">
      <c r="A9" s="7" t="s">
        <v>19</v>
      </c>
      <c r="B9" s="8">
        <v>35</v>
      </c>
      <c r="C9" s="9">
        <v>220</v>
      </c>
      <c r="D9" s="9">
        <v>1275</v>
      </c>
      <c r="E9" s="8">
        <v>16</v>
      </c>
      <c r="F9" s="8">
        <v>35</v>
      </c>
      <c r="G9" s="8">
        <v>0</v>
      </c>
      <c r="H9" s="8">
        <f t="shared" si="0"/>
        <v>1581</v>
      </c>
      <c r="I9" s="10">
        <f t="shared" si="1"/>
        <v>0.33695652173913043</v>
      </c>
      <c r="K9" s="9">
        <f t="shared" ref="K9:K52" si="5">C9</f>
        <v>220</v>
      </c>
      <c r="L9" s="9">
        <f t="shared" ref="L9:L52" si="6">D9</f>
        <v>1275</v>
      </c>
      <c r="M9" s="8">
        <f t="shared" ref="M9:M52" si="7">SUM(K9:L9)</f>
        <v>1495</v>
      </c>
      <c r="N9" s="10">
        <f t="shared" si="4"/>
        <v>0.34000454855583351</v>
      </c>
    </row>
    <row r="10" spans="1:14">
      <c r="A10" s="7" t="s">
        <v>20</v>
      </c>
      <c r="B10" s="8">
        <v>5</v>
      </c>
      <c r="C10" s="9">
        <v>23</v>
      </c>
      <c r="D10" s="9">
        <v>130</v>
      </c>
      <c r="E10" s="8"/>
      <c r="F10" s="8">
        <v>6</v>
      </c>
      <c r="G10" s="8">
        <v>0</v>
      </c>
      <c r="H10" s="8">
        <f t="shared" si="0"/>
        <v>164</v>
      </c>
      <c r="I10" s="10">
        <f t="shared" si="1"/>
        <v>3.4953111679454391E-2</v>
      </c>
      <c r="K10" s="9">
        <f t="shared" si="5"/>
        <v>23</v>
      </c>
      <c r="L10" s="9">
        <f t="shared" si="6"/>
        <v>130</v>
      </c>
      <c r="M10" s="8">
        <f t="shared" si="7"/>
        <v>153</v>
      </c>
      <c r="N10" s="10">
        <f t="shared" si="4"/>
        <v>3.4796452126449849E-2</v>
      </c>
    </row>
    <row r="11" spans="1:14">
      <c r="A11" s="7" t="s">
        <v>21</v>
      </c>
      <c r="B11" s="8">
        <v>1</v>
      </c>
      <c r="C11" s="9">
        <v>29</v>
      </c>
      <c r="D11" s="9">
        <v>83</v>
      </c>
      <c r="E11" s="8">
        <v>3</v>
      </c>
      <c r="F11" s="8">
        <v>10</v>
      </c>
      <c r="G11" s="8">
        <v>0</v>
      </c>
      <c r="H11" s="8">
        <f t="shared" si="0"/>
        <v>126</v>
      </c>
      <c r="I11" s="10">
        <f t="shared" si="1"/>
        <v>2.6854219948849106E-2</v>
      </c>
      <c r="K11" s="9">
        <f t="shared" si="5"/>
        <v>29</v>
      </c>
      <c r="L11" s="9">
        <f t="shared" si="6"/>
        <v>83</v>
      </c>
      <c r="M11" s="8">
        <f t="shared" si="7"/>
        <v>112</v>
      </c>
      <c r="N11" s="10">
        <f t="shared" si="4"/>
        <v>2.5471912667727997E-2</v>
      </c>
    </row>
    <row r="12" spans="1:14">
      <c r="A12" s="7" t="s">
        <v>22</v>
      </c>
      <c r="B12" s="8">
        <v>1</v>
      </c>
      <c r="C12" s="9">
        <v>14</v>
      </c>
      <c r="D12" s="9">
        <v>56</v>
      </c>
      <c r="E12" s="8">
        <v>1</v>
      </c>
      <c r="F12" s="8">
        <v>5</v>
      </c>
      <c r="G12" s="8">
        <v>0</v>
      </c>
      <c r="H12" s="8">
        <f t="shared" si="0"/>
        <v>77</v>
      </c>
      <c r="I12" s="10">
        <f t="shared" si="1"/>
        <v>1.6410912190963342E-2</v>
      </c>
      <c r="K12" s="9">
        <f t="shared" si="5"/>
        <v>14</v>
      </c>
      <c r="L12" s="9">
        <f t="shared" si="6"/>
        <v>56</v>
      </c>
      <c r="M12" s="8">
        <f t="shared" si="7"/>
        <v>70</v>
      </c>
      <c r="N12" s="10">
        <f t="shared" si="4"/>
        <v>1.5919945417329998E-2</v>
      </c>
    </row>
    <row r="13" spans="1:14">
      <c r="A13" s="7" t="s">
        <v>24</v>
      </c>
      <c r="B13" s="8">
        <v>3</v>
      </c>
      <c r="C13" s="9">
        <v>8</v>
      </c>
      <c r="D13" s="9">
        <v>56</v>
      </c>
      <c r="E13" s="8"/>
      <c r="F13" s="8">
        <v>3</v>
      </c>
      <c r="G13" s="8">
        <v>0</v>
      </c>
      <c r="H13" s="8">
        <f t="shared" ref="H13" si="8">SUM(B13:G13)</f>
        <v>70</v>
      </c>
      <c r="I13" s="10">
        <f t="shared" si="1"/>
        <v>1.4919011082693947E-2</v>
      </c>
      <c r="K13" s="9">
        <f t="shared" ref="K13" si="9">C13</f>
        <v>8</v>
      </c>
      <c r="L13" s="9">
        <f t="shared" ref="L13" si="10">D13</f>
        <v>56</v>
      </c>
      <c r="M13" s="8">
        <f t="shared" ref="M13" si="11">SUM(K13:L13)</f>
        <v>64</v>
      </c>
      <c r="N13" s="10">
        <f t="shared" si="4"/>
        <v>1.455537866727314E-2</v>
      </c>
    </row>
    <row r="14" spans="1:14">
      <c r="A14" s="7" t="s">
        <v>23</v>
      </c>
      <c r="B14" s="8"/>
      <c r="C14" s="9">
        <v>3</v>
      </c>
      <c r="D14" s="9">
        <v>61</v>
      </c>
      <c r="E14" s="8"/>
      <c r="F14" s="8"/>
      <c r="G14" s="8">
        <v>0</v>
      </c>
      <c r="H14" s="8">
        <f t="shared" ref="H14:H16" si="12">SUM(B14:G14)</f>
        <v>64</v>
      </c>
      <c r="I14" s="10">
        <f t="shared" si="1"/>
        <v>1.3640238704177323E-2</v>
      </c>
      <c r="K14" s="9">
        <f t="shared" ref="K14:K16" si="13">C14</f>
        <v>3</v>
      </c>
      <c r="L14" s="9">
        <f t="shared" ref="L14:L16" si="14">D14</f>
        <v>61</v>
      </c>
      <c r="M14" s="8">
        <f t="shared" ref="M14:M16" si="15">SUM(K14:L14)</f>
        <v>64</v>
      </c>
      <c r="N14" s="10">
        <f t="shared" si="4"/>
        <v>1.455537866727314E-2</v>
      </c>
    </row>
    <row r="15" spans="1:14">
      <c r="A15" s="7" t="s">
        <v>25</v>
      </c>
      <c r="B15" s="8"/>
      <c r="C15" s="9">
        <v>2</v>
      </c>
      <c r="D15" s="9">
        <v>44</v>
      </c>
      <c r="E15" s="8"/>
      <c r="F15" s="8">
        <v>1</v>
      </c>
      <c r="G15" s="8">
        <v>0</v>
      </c>
      <c r="H15" s="8">
        <f t="shared" ref="H15" si="16">SUM(B15:G15)</f>
        <v>47</v>
      </c>
      <c r="I15" s="10">
        <f t="shared" si="1"/>
        <v>1.0017050298380221E-2</v>
      </c>
      <c r="K15" s="9">
        <f t="shared" ref="K15" si="17">C15</f>
        <v>2</v>
      </c>
      <c r="L15" s="9">
        <f t="shared" ref="L15" si="18">D15</f>
        <v>44</v>
      </c>
      <c r="M15" s="8">
        <f t="shared" ref="M15" si="19">SUM(K15:L15)</f>
        <v>46</v>
      </c>
      <c r="N15" s="10">
        <f t="shared" si="4"/>
        <v>1.046167841710257E-2</v>
      </c>
    </row>
    <row r="16" spans="1:14">
      <c r="A16" s="7" t="s">
        <v>26</v>
      </c>
      <c r="B16" s="8"/>
      <c r="C16" s="9">
        <v>4</v>
      </c>
      <c r="D16" s="9">
        <v>41</v>
      </c>
      <c r="E16" s="8"/>
      <c r="F16" s="8"/>
      <c r="G16" s="8">
        <v>0</v>
      </c>
      <c r="H16" s="8">
        <f t="shared" si="12"/>
        <v>45</v>
      </c>
      <c r="I16" s="10">
        <f t="shared" si="1"/>
        <v>9.5907928388746806E-3</v>
      </c>
      <c r="K16" s="9">
        <f t="shared" si="13"/>
        <v>4</v>
      </c>
      <c r="L16" s="9">
        <f t="shared" si="14"/>
        <v>41</v>
      </c>
      <c r="M16" s="8">
        <f t="shared" si="15"/>
        <v>45</v>
      </c>
      <c r="N16" s="10">
        <f t="shared" si="4"/>
        <v>1.0234250625426428E-2</v>
      </c>
    </row>
    <row r="17" spans="1:14">
      <c r="A17" s="7" t="s">
        <v>28</v>
      </c>
      <c r="B17" s="8">
        <v>1</v>
      </c>
      <c r="C17" s="9">
        <v>4</v>
      </c>
      <c r="D17" s="9">
        <v>34</v>
      </c>
      <c r="E17" s="8"/>
      <c r="F17" s="8">
        <v>3</v>
      </c>
      <c r="G17" s="8">
        <v>0</v>
      </c>
      <c r="H17" s="8">
        <f t="shared" ref="H17" si="20">SUM(B17:G17)</f>
        <v>42</v>
      </c>
      <c r="I17" s="10">
        <f t="shared" si="1"/>
        <v>8.9514066496163679E-3</v>
      </c>
      <c r="K17" s="9">
        <f t="shared" ref="K17" si="21">C17</f>
        <v>4</v>
      </c>
      <c r="L17" s="9">
        <f t="shared" ref="L17" si="22">D17</f>
        <v>34</v>
      </c>
      <c r="M17" s="8">
        <f t="shared" ref="M17" si="23">SUM(K17:L17)</f>
        <v>38</v>
      </c>
      <c r="N17" s="10">
        <f t="shared" si="4"/>
        <v>8.6422560836934281E-3</v>
      </c>
    </row>
    <row r="18" spans="1:14">
      <c r="A18" s="7" t="s">
        <v>27</v>
      </c>
      <c r="B18" s="8"/>
      <c r="C18" s="9">
        <v>5</v>
      </c>
      <c r="D18" s="9">
        <v>29</v>
      </c>
      <c r="E18" s="8">
        <v>2</v>
      </c>
      <c r="F18" s="8">
        <v>1</v>
      </c>
      <c r="G18" s="8">
        <v>0</v>
      </c>
      <c r="H18" s="8">
        <f t="shared" ref="H18" si="24">SUM(B18:G18)</f>
        <v>37</v>
      </c>
      <c r="I18" s="10">
        <f t="shared" si="1"/>
        <v>7.8857630008525147E-3</v>
      </c>
      <c r="K18" s="9">
        <f t="shared" ref="K18" si="25">C18</f>
        <v>5</v>
      </c>
      <c r="L18" s="9">
        <f t="shared" ref="L18" si="26">D18</f>
        <v>29</v>
      </c>
      <c r="M18" s="8">
        <f t="shared" ref="M18" si="27">SUM(K18:L18)</f>
        <v>34</v>
      </c>
      <c r="N18" s="10">
        <f t="shared" si="4"/>
        <v>7.7325449169888564E-3</v>
      </c>
    </row>
    <row r="19" spans="1:14">
      <c r="A19" s="7" t="s">
        <v>30</v>
      </c>
      <c r="B19" s="8"/>
      <c r="C19" s="9">
        <v>2</v>
      </c>
      <c r="D19" s="9">
        <v>27</v>
      </c>
      <c r="E19" s="8"/>
      <c r="F19" s="8">
        <v>2</v>
      </c>
      <c r="G19" s="8">
        <v>0</v>
      </c>
      <c r="H19" s="8">
        <f t="shared" si="0"/>
        <v>31</v>
      </c>
      <c r="I19" s="10">
        <f t="shared" si="1"/>
        <v>6.6069906223358912E-3</v>
      </c>
      <c r="K19" s="9">
        <f t="shared" si="5"/>
        <v>2</v>
      </c>
      <c r="L19" s="9">
        <f t="shared" si="6"/>
        <v>27</v>
      </c>
      <c r="M19" s="8">
        <f t="shared" si="7"/>
        <v>29</v>
      </c>
      <c r="N19" s="10">
        <f t="shared" si="4"/>
        <v>6.595405958608142E-3</v>
      </c>
    </row>
    <row r="20" spans="1:14">
      <c r="A20" s="7" t="s">
        <v>29</v>
      </c>
      <c r="B20" s="8">
        <v>1</v>
      </c>
      <c r="C20" s="9">
        <v>7</v>
      </c>
      <c r="D20" s="9">
        <v>22</v>
      </c>
      <c r="E20" s="8"/>
      <c r="F20" s="8"/>
      <c r="G20" s="8">
        <v>0</v>
      </c>
      <c r="H20" s="8">
        <f t="shared" si="0"/>
        <v>30</v>
      </c>
      <c r="I20" s="10">
        <f t="shared" si="1"/>
        <v>6.3938618925831201E-3</v>
      </c>
      <c r="K20" s="9">
        <f t="shared" si="5"/>
        <v>7</v>
      </c>
      <c r="L20" s="9">
        <f t="shared" si="6"/>
        <v>22</v>
      </c>
      <c r="M20" s="8">
        <f t="shared" si="7"/>
        <v>29</v>
      </c>
      <c r="N20" s="10">
        <f t="shared" si="4"/>
        <v>6.595405958608142E-3</v>
      </c>
    </row>
    <row r="21" spans="1:14">
      <c r="A21" s="7" t="s">
        <v>33</v>
      </c>
      <c r="B21" s="8"/>
      <c r="C21" s="9">
        <v>5</v>
      </c>
      <c r="D21" s="9">
        <v>14</v>
      </c>
      <c r="E21" s="8">
        <v>1</v>
      </c>
      <c r="F21" s="8">
        <v>1</v>
      </c>
      <c r="G21" s="8">
        <v>0</v>
      </c>
      <c r="H21" s="8">
        <f t="shared" ref="H21:H26" si="28">SUM(B21:G21)</f>
        <v>21</v>
      </c>
      <c r="I21" s="10">
        <f t="shared" si="1"/>
        <v>4.475703324808184E-3</v>
      </c>
      <c r="K21" s="9">
        <f t="shared" ref="K21:K26" si="29">C21</f>
        <v>5</v>
      </c>
      <c r="L21" s="9">
        <f t="shared" ref="L21:L26" si="30">D21</f>
        <v>14</v>
      </c>
      <c r="M21" s="8">
        <f t="shared" ref="M21:M26" si="31">SUM(K21:L21)</f>
        <v>19</v>
      </c>
      <c r="N21" s="10">
        <f t="shared" si="4"/>
        <v>4.3211280418467141E-3</v>
      </c>
    </row>
    <row r="22" spans="1:14">
      <c r="A22" s="7" t="s">
        <v>32</v>
      </c>
      <c r="B22" s="8"/>
      <c r="C22" s="9"/>
      <c r="D22" s="9">
        <v>18</v>
      </c>
      <c r="E22" s="8">
        <v>1</v>
      </c>
      <c r="F22" s="8"/>
      <c r="G22" s="8">
        <v>0</v>
      </c>
      <c r="H22" s="8">
        <f t="shared" si="28"/>
        <v>19</v>
      </c>
      <c r="I22" s="10">
        <f t="shared" si="1"/>
        <v>4.0494458653026425E-3</v>
      </c>
      <c r="K22" s="9">
        <f t="shared" si="29"/>
        <v>0</v>
      </c>
      <c r="L22" s="9">
        <f t="shared" si="30"/>
        <v>18</v>
      </c>
      <c r="M22" s="8">
        <f t="shared" si="31"/>
        <v>18</v>
      </c>
      <c r="N22" s="10">
        <f t="shared" si="4"/>
        <v>4.0937002501705705E-3</v>
      </c>
    </row>
    <row r="23" spans="1:14">
      <c r="A23" s="7" t="s">
        <v>35</v>
      </c>
      <c r="B23" s="8"/>
      <c r="C23" s="9">
        <v>3</v>
      </c>
      <c r="D23" s="9">
        <v>10</v>
      </c>
      <c r="E23" s="8">
        <v>1</v>
      </c>
      <c r="F23" s="8">
        <v>3</v>
      </c>
      <c r="G23" s="8">
        <v>0</v>
      </c>
      <c r="H23" s="8">
        <f t="shared" si="28"/>
        <v>17</v>
      </c>
      <c r="I23" s="10">
        <f t="shared" si="1"/>
        <v>3.6231884057971015E-3</v>
      </c>
      <c r="K23" s="9">
        <f t="shared" si="29"/>
        <v>3</v>
      </c>
      <c r="L23" s="9">
        <f t="shared" si="30"/>
        <v>10</v>
      </c>
      <c r="M23" s="8">
        <f t="shared" si="31"/>
        <v>13</v>
      </c>
      <c r="N23" s="10">
        <f t="shared" si="4"/>
        <v>2.9565612917898565E-3</v>
      </c>
    </row>
    <row r="24" spans="1:14">
      <c r="A24" s="7" t="s">
        <v>34</v>
      </c>
      <c r="B24" s="8"/>
      <c r="C24" s="9">
        <v>2</v>
      </c>
      <c r="D24" s="9">
        <v>14</v>
      </c>
      <c r="E24" s="8"/>
      <c r="F24" s="8"/>
      <c r="G24" s="8">
        <v>0</v>
      </c>
      <c r="H24" s="8">
        <f t="shared" si="28"/>
        <v>16</v>
      </c>
      <c r="I24" s="10">
        <f t="shared" si="1"/>
        <v>3.4100596760443308E-3</v>
      </c>
      <c r="K24" s="9">
        <f t="shared" si="29"/>
        <v>2</v>
      </c>
      <c r="L24" s="9">
        <f t="shared" si="30"/>
        <v>14</v>
      </c>
      <c r="M24" s="8">
        <f t="shared" si="31"/>
        <v>16</v>
      </c>
      <c r="N24" s="10">
        <f t="shared" si="4"/>
        <v>3.6388446668182851E-3</v>
      </c>
    </row>
    <row r="25" spans="1:14">
      <c r="A25" s="7" t="s">
        <v>31</v>
      </c>
      <c r="B25" s="8"/>
      <c r="C25" s="9">
        <v>2</v>
      </c>
      <c r="D25" s="9">
        <v>14</v>
      </c>
      <c r="E25" s="8"/>
      <c r="F25" s="8"/>
      <c r="G25" s="8">
        <v>0</v>
      </c>
      <c r="H25" s="8">
        <f t="shared" si="28"/>
        <v>16</v>
      </c>
      <c r="I25" s="10">
        <f t="shared" si="1"/>
        <v>3.4100596760443308E-3</v>
      </c>
      <c r="K25" s="9">
        <f t="shared" si="29"/>
        <v>2</v>
      </c>
      <c r="L25" s="9">
        <f t="shared" si="30"/>
        <v>14</v>
      </c>
      <c r="M25" s="8">
        <f t="shared" si="31"/>
        <v>16</v>
      </c>
      <c r="N25" s="10">
        <f t="shared" si="4"/>
        <v>3.6388446668182851E-3</v>
      </c>
    </row>
    <row r="26" spans="1:14">
      <c r="A26" s="7" t="s">
        <v>40</v>
      </c>
      <c r="B26" s="8">
        <v>4</v>
      </c>
      <c r="C26" s="9">
        <v>6</v>
      </c>
      <c r="D26" s="9">
        <v>3</v>
      </c>
      <c r="E26" s="8"/>
      <c r="F26" s="8">
        <v>1</v>
      </c>
      <c r="G26" s="8">
        <v>0</v>
      </c>
      <c r="H26" s="8">
        <f t="shared" si="28"/>
        <v>14</v>
      </c>
      <c r="I26" s="10">
        <f t="shared" si="1"/>
        <v>2.9838022165387893E-3</v>
      </c>
      <c r="K26" s="9">
        <f t="shared" si="29"/>
        <v>6</v>
      </c>
      <c r="L26" s="9">
        <f t="shared" si="30"/>
        <v>3</v>
      </c>
      <c r="M26" s="8">
        <f t="shared" si="31"/>
        <v>9</v>
      </c>
      <c r="N26" s="10">
        <f t="shared" si="4"/>
        <v>2.0468501250852852E-3</v>
      </c>
    </row>
    <row r="27" spans="1:14">
      <c r="A27" s="7" t="s">
        <v>36</v>
      </c>
      <c r="B27" s="8"/>
      <c r="C27" s="9">
        <v>1</v>
      </c>
      <c r="D27" s="9">
        <v>11</v>
      </c>
      <c r="E27" s="8"/>
      <c r="F27" s="8"/>
      <c r="G27" s="8">
        <v>0</v>
      </c>
      <c r="H27" s="8">
        <f t="shared" ref="H27:H28" si="32">SUM(B27:G27)</f>
        <v>12</v>
      </c>
      <c r="I27" s="10">
        <f t="shared" si="1"/>
        <v>2.5575447570332483E-3</v>
      </c>
      <c r="K27" s="9">
        <f t="shared" ref="K27:K28" si="33">C27</f>
        <v>1</v>
      </c>
      <c r="L27" s="9">
        <f t="shared" ref="L27:L28" si="34">D27</f>
        <v>11</v>
      </c>
      <c r="M27" s="8">
        <f t="shared" ref="M27:M28" si="35">SUM(K27:L27)</f>
        <v>12</v>
      </c>
      <c r="N27" s="10">
        <f t="shared" si="4"/>
        <v>2.7291335001137138E-3</v>
      </c>
    </row>
    <row r="28" spans="1:14">
      <c r="A28" s="7" t="s">
        <v>39</v>
      </c>
      <c r="B28" s="8">
        <v>1</v>
      </c>
      <c r="C28" s="9">
        <v>2</v>
      </c>
      <c r="D28" s="9">
        <v>8</v>
      </c>
      <c r="E28" s="8"/>
      <c r="F28" s="8"/>
      <c r="G28" s="8">
        <v>0</v>
      </c>
      <c r="H28" s="8">
        <f t="shared" si="32"/>
        <v>11</v>
      </c>
      <c r="I28" s="10">
        <f t="shared" si="1"/>
        <v>2.3444160272804776E-3</v>
      </c>
      <c r="K28" s="9">
        <f t="shared" si="33"/>
        <v>2</v>
      </c>
      <c r="L28" s="9">
        <f t="shared" si="34"/>
        <v>8</v>
      </c>
      <c r="M28" s="8">
        <f t="shared" si="35"/>
        <v>10</v>
      </c>
      <c r="N28" s="10">
        <f t="shared" si="4"/>
        <v>2.2742779167614284E-3</v>
      </c>
    </row>
    <row r="29" spans="1:14">
      <c r="A29" s="7" t="s">
        <v>49</v>
      </c>
      <c r="B29" s="8"/>
      <c r="C29" s="9">
        <v>3</v>
      </c>
      <c r="D29" s="9">
        <v>5</v>
      </c>
      <c r="E29" s="8">
        <v>2</v>
      </c>
      <c r="F29" s="8"/>
      <c r="G29" s="8">
        <v>0</v>
      </c>
      <c r="H29" s="8">
        <f t="shared" si="0"/>
        <v>10</v>
      </c>
      <c r="I29" s="10">
        <f t="shared" si="1"/>
        <v>2.1312872975277068E-3</v>
      </c>
      <c r="K29" s="9">
        <f t="shared" si="5"/>
        <v>3</v>
      </c>
      <c r="L29" s="9">
        <f t="shared" si="6"/>
        <v>5</v>
      </c>
      <c r="M29" s="8">
        <f t="shared" si="7"/>
        <v>8</v>
      </c>
      <c r="N29" s="10">
        <f t="shared" si="4"/>
        <v>1.8194223334091425E-3</v>
      </c>
    </row>
    <row r="30" spans="1:14">
      <c r="A30" s="7" t="s">
        <v>37</v>
      </c>
      <c r="B30" s="8"/>
      <c r="C30" s="9">
        <v>3</v>
      </c>
      <c r="D30" s="9">
        <v>6</v>
      </c>
      <c r="E30" s="8"/>
      <c r="F30" s="8"/>
      <c r="G30" s="8">
        <v>0</v>
      </c>
      <c r="H30" s="8">
        <f t="shared" si="0"/>
        <v>9</v>
      </c>
      <c r="I30" s="10">
        <f t="shared" si="1"/>
        <v>1.9181585677749361E-3</v>
      </c>
      <c r="K30" s="9">
        <f t="shared" si="5"/>
        <v>3</v>
      </c>
      <c r="L30" s="9">
        <f t="shared" si="6"/>
        <v>6</v>
      </c>
      <c r="M30" s="8">
        <f t="shared" si="7"/>
        <v>9</v>
      </c>
      <c r="N30" s="10">
        <f t="shared" si="4"/>
        <v>2.0468501250852852E-3</v>
      </c>
    </row>
    <row r="31" spans="1:14">
      <c r="A31" s="7" t="s">
        <v>41</v>
      </c>
      <c r="B31" s="8"/>
      <c r="C31" s="9">
        <v>1</v>
      </c>
      <c r="D31" s="9">
        <v>4</v>
      </c>
      <c r="E31" s="8"/>
      <c r="F31" s="8"/>
      <c r="G31" s="8">
        <v>0</v>
      </c>
      <c r="H31" s="8">
        <f t="shared" si="0"/>
        <v>5</v>
      </c>
      <c r="I31" s="10">
        <f t="shared" si="1"/>
        <v>1.0656436487638534E-3</v>
      </c>
      <c r="K31" s="9">
        <f t="shared" si="5"/>
        <v>1</v>
      </c>
      <c r="L31" s="9">
        <f t="shared" si="6"/>
        <v>4</v>
      </c>
      <c r="M31" s="8">
        <f t="shared" si="7"/>
        <v>5</v>
      </c>
      <c r="N31" s="10">
        <f t="shared" si="4"/>
        <v>1.1371389583807142E-3</v>
      </c>
    </row>
    <row r="32" spans="1:14">
      <c r="A32" s="7" t="s">
        <v>43</v>
      </c>
      <c r="B32" s="8"/>
      <c r="C32" s="9">
        <v>1</v>
      </c>
      <c r="D32" s="9">
        <v>3</v>
      </c>
      <c r="E32" s="8"/>
      <c r="F32" s="8"/>
      <c r="G32" s="8">
        <v>0</v>
      </c>
      <c r="H32" s="8">
        <f t="shared" si="0"/>
        <v>4</v>
      </c>
      <c r="I32" s="10">
        <f t="shared" si="1"/>
        <v>8.5251491901108269E-4</v>
      </c>
      <c r="K32" s="9">
        <f t="shared" si="5"/>
        <v>1</v>
      </c>
      <c r="L32" s="9">
        <f t="shared" si="6"/>
        <v>3</v>
      </c>
      <c r="M32" s="8">
        <f t="shared" si="7"/>
        <v>4</v>
      </c>
      <c r="N32" s="10">
        <f t="shared" si="4"/>
        <v>9.0971116670457127E-4</v>
      </c>
    </row>
    <row r="33" spans="1:14">
      <c r="A33" s="7" t="s">
        <v>38</v>
      </c>
      <c r="B33" s="8"/>
      <c r="C33" s="9"/>
      <c r="D33" s="9">
        <v>4</v>
      </c>
      <c r="E33" s="8"/>
      <c r="F33" s="8"/>
      <c r="G33" s="8">
        <v>0</v>
      </c>
      <c r="H33" s="8">
        <f t="shared" si="0"/>
        <v>4</v>
      </c>
      <c r="I33" s="10">
        <f t="shared" si="1"/>
        <v>8.5251491901108269E-4</v>
      </c>
      <c r="K33" s="9">
        <f t="shared" si="5"/>
        <v>0</v>
      </c>
      <c r="L33" s="9">
        <f t="shared" si="6"/>
        <v>4</v>
      </c>
      <c r="M33" s="8">
        <f t="shared" si="7"/>
        <v>4</v>
      </c>
      <c r="N33" s="10">
        <f t="shared" si="4"/>
        <v>9.0971116670457127E-4</v>
      </c>
    </row>
    <row r="34" spans="1:14">
      <c r="A34" s="7" t="s">
        <v>48</v>
      </c>
      <c r="B34" s="8"/>
      <c r="C34" s="9">
        <v>1</v>
      </c>
      <c r="D34" s="9">
        <v>3</v>
      </c>
      <c r="E34" s="8"/>
      <c r="F34" s="8"/>
      <c r="G34" s="8">
        <v>0</v>
      </c>
      <c r="H34" s="8">
        <f t="shared" si="0"/>
        <v>4</v>
      </c>
      <c r="I34" s="10">
        <f t="shared" si="1"/>
        <v>8.5251491901108269E-4</v>
      </c>
      <c r="K34" s="9">
        <f t="shared" si="5"/>
        <v>1</v>
      </c>
      <c r="L34" s="9">
        <f t="shared" si="6"/>
        <v>3</v>
      </c>
      <c r="M34" s="8">
        <f t="shared" si="7"/>
        <v>4</v>
      </c>
      <c r="N34" s="10">
        <f t="shared" si="4"/>
        <v>9.0971116670457127E-4</v>
      </c>
    </row>
    <row r="35" spans="1:14">
      <c r="A35" s="7" t="s">
        <v>45</v>
      </c>
      <c r="B35" s="8"/>
      <c r="C35" s="9"/>
      <c r="D35" s="9">
        <v>3</v>
      </c>
      <c r="E35" s="8"/>
      <c r="F35" s="8">
        <v>1</v>
      </c>
      <c r="G35" s="8">
        <v>0</v>
      </c>
      <c r="H35" s="8">
        <f t="shared" si="0"/>
        <v>4</v>
      </c>
      <c r="I35" s="10">
        <f t="shared" si="1"/>
        <v>8.5251491901108269E-4</v>
      </c>
      <c r="K35" s="9">
        <f t="shared" si="5"/>
        <v>0</v>
      </c>
      <c r="L35" s="9">
        <f t="shared" si="6"/>
        <v>3</v>
      </c>
      <c r="M35" s="8">
        <f t="shared" si="7"/>
        <v>3</v>
      </c>
      <c r="N35" s="10">
        <f t="shared" si="4"/>
        <v>6.8228337502842845E-4</v>
      </c>
    </row>
    <row r="36" spans="1:14">
      <c r="A36" s="7" t="s">
        <v>44</v>
      </c>
      <c r="B36" s="8"/>
      <c r="C36" s="9"/>
      <c r="D36" s="9">
        <v>3</v>
      </c>
      <c r="E36" s="8"/>
      <c r="F36" s="8">
        <v>1</v>
      </c>
      <c r="G36" s="8">
        <v>0</v>
      </c>
      <c r="H36" s="8">
        <f t="shared" si="0"/>
        <v>4</v>
      </c>
      <c r="I36" s="10">
        <f t="shared" si="1"/>
        <v>8.5251491901108269E-4</v>
      </c>
      <c r="K36" s="9">
        <f t="shared" si="5"/>
        <v>0</v>
      </c>
      <c r="L36" s="9">
        <f t="shared" si="6"/>
        <v>3</v>
      </c>
      <c r="M36" s="8">
        <f t="shared" si="7"/>
        <v>3</v>
      </c>
      <c r="N36" s="10">
        <f t="shared" si="4"/>
        <v>6.8228337502842845E-4</v>
      </c>
    </row>
    <row r="37" spans="1:14">
      <c r="A37" s="7" t="s">
        <v>56</v>
      </c>
      <c r="B37" s="8">
        <v>1</v>
      </c>
      <c r="C37" s="9"/>
      <c r="D37" s="9"/>
      <c r="E37" s="8">
        <v>2</v>
      </c>
      <c r="F37" s="8">
        <v>1</v>
      </c>
      <c r="G37" s="8">
        <v>0</v>
      </c>
      <c r="H37" s="8">
        <f t="shared" si="0"/>
        <v>4</v>
      </c>
      <c r="I37" s="10">
        <f t="shared" si="1"/>
        <v>8.5251491901108269E-4</v>
      </c>
      <c r="K37" s="9">
        <f t="shared" si="5"/>
        <v>0</v>
      </c>
      <c r="L37" s="9">
        <f t="shared" si="6"/>
        <v>0</v>
      </c>
      <c r="M37" s="8">
        <f t="shared" si="7"/>
        <v>0</v>
      </c>
      <c r="N37" s="10">
        <f t="shared" si="4"/>
        <v>0</v>
      </c>
    </row>
    <row r="38" spans="1:14">
      <c r="A38" s="7" t="s">
        <v>52</v>
      </c>
      <c r="B38" s="8"/>
      <c r="C38" s="9">
        <v>2</v>
      </c>
      <c r="D38" s="9">
        <v>1</v>
      </c>
      <c r="E38" s="8"/>
      <c r="F38" s="8"/>
      <c r="G38" s="8">
        <v>0</v>
      </c>
      <c r="H38" s="8">
        <f t="shared" si="0"/>
        <v>3</v>
      </c>
      <c r="I38" s="10">
        <f t="shared" si="1"/>
        <v>6.3938618925831207E-4</v>
      </c>
      <c r="K38" s="9">
        <f t="shared" si="5"/>
        <v>2</v>
      </c>
      <c r="L38" s="9">
        <f t="shared" si="6"/>
        <v>1</v>
      </c>
      <c r="M38" s="8">
        <f t="shared" si="7"/>
        <v>3</v>
      </c>
      <c r="N38" s="10">
        <f t="shared" si="4"/>
        <v>6.8228337502842845E-4</v>
      </c>
    </row>
    <row r="39" spans="1:14">
      <c r="A39" s="7" t="s">
        <v>46</v>
      </c>
      <c r="B39" s="8"/>
      <c r="C39" s="9">
        <v>2</v>
      </c>
      <c r="D39" s="9">
        <v>1</v>
      </c>
      <c r="E39" s="8"/>
      <c r="F39" s="8"/>
      <c r="G39" s="8">
        <v>0</v>
      </c>
      <c r="H39" s="8">
        <f t="shared" si="0"/>
        <v>3</v>
      </c>
      <c r="I39" s="10">
        <f t="shared" si="1"/>
        <v>6.3938618925831207E-4</v>
      </c>
      <c r="K39" s="9">
        <f t="shared" si="5"/>
        <v>2</v>
      </c>
      <c r="L39" s="9">
        <f t="shared" si="6"/>
        <v>1</v>
      </c>
      <c r="M39" s="8">
        <f t="shared" si="7"/>
        <v>3</v>
      </c>
      <c r="N39" s="10">
        <f t="shared" si="4"/>
        <v>6.8228337502842845E-4</v>
      </c>
    </row>
    <row r="40" spans="1:14">
      <c r="A40" s="7" t="s">
        <v>55</v>
      </c>
      <c r="B40" s="8"/>
      <c r="C40" s="9">
        <v>1</v>
      </c>
      <c r="D40" s="9">
        <v>2</v>
      </c>
      <c r="E40" s="8"/>
      <c r="F40" s="8"/>
      <c r="G40" s="8">
        <v>0</v>
      </c>
      <c r="H40" s="8">
        <f t="shared" si="0"/>
        <v>3</v>
      </c>
      <c r="I40" s="10">
        <f t="shared" si="1"/>
        <v>6.3938618925831207E-4</v>
      </c>
      <c r="K40" s="9">
        <f t="shared" si="5"/>
        <v>1</v>
      </c>
      <c r="L40" s="9">
        <f t="shared" si="6"/>
        <v>2</v>
      </c>
      <c r="M40" s="8">
        <f t="shared" si="7"/>
        <v>3</v>
      </c>
      <c r="N40" s="10">
        <f t="shared" si="4"/>
        <v>6.8228337502842845E-4</v>
      </c>
    </row>
    <row r="41" spans="1:14">
      <c r="A41" s="7" t="s">
        <v>139</v>
      </c>
      <c r="B41" s="8"/>
      <c r="C41" s="9">
        <v>1</v>
      </c>
      <c r="D41" s="9">
        <v>1</v>
      </c>
      <c r="E41" s="8"/>
      <c r="F41" s="8"/>
      <c r="G41" s="8">
        <v>0</v>
      </c>
      <c r="H41" s="8">
        <f t="shared" si="0"/>
        <v>2</v>
      </c>
      <c r="I41" s="10">
        <f t="shared" si="1"/>
        <v>4.2625745950554135E-4</v>
      </c>
      <c r="K41" s="9">
        <f t="shared" si="5"/>
        <v>1</v>
      </c>
      <c r="L41" s="9">
        <f t="shared" si="6"/>
        <v>1</v>
      </c>
      <c r="M41" s="8">
        <f t="shared" si="7"/>
        <v>2</v>
      </c>
      <c r="N41" s="10">
        <f t="shared" si="4"/>
        <v>4.5485558335228563E-4</v>
      </c>
    </row>
    <row r="42" spans="1:14">
      <c r="A42" s="7" t="s">
        <v>47</v>
      </c>
      <c r="B42" s="8"/>
      <c r="C42" s="9"/>
      <c r="D42" s="9">
        <v>2</v>
      </c>
      <c r="E42" s="8"/>
      <c r="F42" s="8"/>
      <c r="G42" s="8">
        <v>0</v>
      </c>
      <c r="H42" s="8">
        <f t="shared" si="0"/>
        <v>2</v>
      </c>
      <c r="I42" s="10">
        <f t="shared" si="1"/>
        <v>4.2625745950554135E-4</v>
      </c>
      <c r="K42" s="9">
        <f t="shared" si="5"/>
        <v>0</v>
      </c>
      <c r="L42" s="9">
        <f t="shared" si="6"/>
        <v>2</v>
      </c>
      <c r="M42" s="8">
        <f t="shared" si="7"/>
        <v>2</v>
      </c>
      <c r="N42" s="10">
        <f t="shared" si="4"/>
        <v>4.5485558335228563E-4</v>
      </c>
    </row>
    <row r="43" spans="1:14">
      <c r="A43" s="7" t="s">
        <v>50</v>
      </c>
      <c r="B43" s="8"/>
      <c r="C43" s="9"/>
      <c r="D43" s="9">
        <v>2</v>
      </c>
      <c r="E43" s="8"/>
      <c r="F43" s="8"/>
      <c r="G43" s="8">
        <v>0</v>
      </c>
      <c r="H43" s="8">
        <f t="shared" si="0"/>
        <v>2</v>
      </c>
      <c r="I43" s="10">
        <f t="shared" si="1"/>
        <v>4.2625745950554135E-4</v>
      </c>
      <c r="K43" s="9">
        <f t="shared" si="5"/>
        <v>0</v>
      </c>
      <c r="L43" s="9">
        <f t="shared" si="6"/>
        <v>2</v>
      </c>
      <c r="M43" s="8">
        <f t="shared" si="7"/>
        <v>2</v>
      </c>
      <c r="N43" s="10">
        <f t="shared" si="4"/>
        <v>4.5485558335228563E-4</v>
      </c>
    </row>
    <row r="44" spans="1:14">
      <c r="A44" s="7" t="s">
        <v>42</v>
      </c>
      <c r="B44" s="8"/>
      <c r="C44" s="9"/>
      <c r="D44" s="9">
        <v>2</v>
      </c>
      <c r="E44" s="8"/>
      <c r="F44" s="8"/>
      <c r="G44" s="8">
        <v>0</v>
      </c>
      <c r="H44" s="8">
        <f t="shared" si="0"/>
        <v>2</v>
      </c>
      <c r="I44" s="10">
        <f t="shared" si="1"/>
        <v>4.2625745950554135E-4</v>
      </c>
      <c r="K44" s="9">
        <f t="shared" si="5"/>
        <v>0</v>
      </c>
      <c r="L44" s="9">
        <f t="shared" si="6"/>
        <v>2</v>
      </c>
      <c r="M44" s="8">
        <f t="shared" si="7"/>
        <v>2</v>
      </c>
      <c r="N44" s="10">
        <f t="shared" si="4"/>
        <v>4.5485558335228563E-4</v>
      </c>
    </row>
    <row r="45" spans="1:14">
      <c r="A45" s="7" t="s">
        <v>158</v>
      </c>
      <c r="B45" s="8"/>
      <c r="C45" s="9">
        <v>2</v>
      </c>
      <c r="D45" s="9"/>
      <c r="E45" s="8"/>
      <c r="F45" s="8"/>
      <c r="G45" s="8">
        <v>0</v>
      </c>
      <c r="H45" s="8">
        <f t="shared" si="0"/>
        <v>2</v>
      </c>
      <c r="I45" s="10">
        <f t="shared" si="1"/>
        <v>4.2625745950554135E-4</v>
      </c>
      <c r="K45" s="9">
        <f t="shared" si="5"/>
        <v>2</v>
      </c>
      <c r="L45" s="9">
        <f t="shared" si="6"/>
        <v>0</v>
      </c>
      <c r="M45" s="8">
        <f t="shared" si="7"/>
        <v>2</v>
      </c>
      <c r="N45" s="10">
        <f t="shared" si="4"/>
        <v>4.5485558335228563E-4</v>
      </c>
    </row>
    <row r="46" spans="1:14">
      <c r="A46" s="7" t="s">
        <v>140</v>
      </c>
      <c r="B46" s="8"/>
      <c r="C46" s="9">
        <v>1</v>
      </c>
      <c r="D46" s="9">
        <v>1</v>
      </c>
      <c r="E46" s="8"/>
      <c r="F46" s="8"/>
      <c r="G46" s="8">
        <v>0</v>
      </c>
      <c r="H46" s="8">
        <f t="shared" si="0"/>
        <v>2</v>
      </c>
      <c r="I46" s="10">
        <f t="shared" si="1"/>
        <v>4.2625745950554135E-4</v>
      </c>
      <c r="K46" s="9">
        <f t="shared" si="5"/>
        <v>1</v>
      </c>
      <c r="L46" s="9">
        <f t="shared" si="6"/>
        <v>1</v>
      </c>
      <c r="M46" s="8">
        <f t="shared" si="7"/>
        <v>2</v>
      </c>
      <c r="N46" s="10">
        <f t="shared" si="4"/>
        <v>4.5485558335228563E-4</v>
      </c>
    </row>
    <row r="47" spans="1:14">
      <c r="A47" s="7" t="s">
        <v>54</v>
      </c>
      <c r="B47" s="8"/>
      <c r="C47" s="9"/>
      <c r="D47" s="9">
        <v>1</v>
      </c>
      <c r="E47" s="8"/>
      <c r="F47" s="8"/>
      <c r="G47" s="8">
        <v>0</v>
      </c>
      <c r="H47" s="8">
        <f t="shared" si="0"/>
        <v>1</v>
      </c>
      <c r="I47" s="10">
        <f t="shared" si="1"/>
        <v>2.1312872975277067E-4</v>
      </c>
      <c r="K47" s="9">
        <f t="shared" si="5"/>
        <v>0</v>
      </c>
      <c r="L47" s="9">
        <f t="shared" si="6"/>
        <v>1</v>
      </c>
      <c r="M47" s="8">
        <f t="shared" si="7"/>
        <v>1</v>
      </c>
      <c r="N47" s="10">
        <f t="shared" si="4"/>
        <v>2.2742779167614282E-4</v>
      </c>
    </row>
    <row r="48" spans="1:14">
      <c r="A48" s="7" t="s">
        <v>51</v>
      </c>
      <c r="B48" s="8"/>
      <c r="C48" s="9"/>
      <c r="D48" s="9">
        <v>1</v>
      </c>
      <c r="E48" s="8"/>
      <c r="F48" s="8"/>
      <c r="G48" s="8">
        <v>0</v>
      </c>
      <c r="H48" s="8">
        <f t="shared" si="0"/>
        <v>1</v>
      </c>
      <c r="I48" s="10">
        <f t="shared" si="1"/>
        <v>2.1312872975277067E-4</v>
      </c>
      <c r="K48" s="9">
        <f t="shared" si="5"/>
        <v>0</v>
      </c>
      <c r="L48" s="9">
        <f t="shared" si="6"/>
        <v>1</v>
      </c>
      <c r="M48" s="8">
        <f t="shared" si="7"/>
        <v>1</v>
      </c>
      <c r="N48" s="10">
        <f t="shared" si="4"/>
        <v>2.2742779167614282E-4</v>
      </c>
    </row>
    <row r="49" spans="1:14">
      <c r="A49" s="7" t="s">
        <v>143</v>
      </c>
      <c r="B49" s="8"/>
      <c r="C49" s="9"/>
      <c r="D49" s="9">
        <v>1</v>
      </c>
      <c r="E49" s="8"/>
      <c r="F49" s="8"/>
      <c r="G49" s="8">
        <v>0</v>
      </c>
      <c r="H49" s="8">
        <f t="shared" si="0"/>
        <v>1</v>
      </c>
      <c r="I49" s="10">
        <f t="shared" si="1"/>
        <v>2.1312872975277067E-4</v>
      </c>
      <c r="K49" s="9">
        <f t="shared" si="5"/>
        <v>0</v>
      </c>
      <c r="L49" s="9">
        <f t="shared" si="6"/>
        <v>1</v>
      </c>
      <c r="M49" s="8">
        <f t="shared" si="7"/>
        <v>1</v>
      </c>
      <c r="N49" s="10">
        <f t="shared" si="4"/>
        <v>2.2742779167614282E-4</v>
      </c>
    </row>
    <row r="50" spans="1:14">
      <c r="A50" s="7" t="s">
        <v>53</v>
      </c>
      <c r="B50" s="8"/>
      <c r="C50" s="9"/>
      <c r="D50" s="9"/>
      <c r="E50" s="8"/>
      <c r="F50" s="8">
        <v>1</v>
      </c>
      <c r="G50" s="8">
        <v>0</v>
      </c>
      <c r="H50" s="8">
        <f t="shared" si="0"/>
        <v>1</v>
      </c>
      <c r="I50" s="10">
        <f t="shared" si="1"/>
        <v>2.1312872975277067E-4</v>
      </c>
      <c r="K50" s="9">
        <f t="shared" si="5"/>
        <v>0</v>
      </c>
      <c r="L50" s="9">
        <f t="shared" si="6"/>
        <v>0</v>
      </c>
      <c r="M50" s="8">
        <f t="shared" si="7"/>
        <v>0</v>
      </c>
      <c r="N50" s="10">
        <f t="shared" si="4"/>
        <v>0</v>
      </c>
    </row>
    <row r="51" spans="1:14">
      <c r="A51" s="7" t="s">
        <v>142</v>
      </c>
      <c r="B51" s="8"/>
      <c r="C51" s="9">
        <v>1</v>
      </c>
      <c r="D51" s="9"/>
      <c r="E51" s="8"/>
      <c r="F51" s="8"/>
      <c r="G51" s="8">
        <v>0</v>
      </c>
      <c r="H51" s="8">
        <f t="shared" si="0"/>
        <v>1</v>
      </c>
      <c r="I51" s="10">
        <f t="shared" si="1"/>
        <v>2.1312872975277067E-4</v>
      </c>
      <c r="K51" s="9">
        <f t="shared" si="5"/>
        <v>1</v>
      </c>
      <c r="L51" s="9">
        <f t="shared" si="6"/>
        <v>0</v>
      </c>
      <c r="M51" s="8">
        <f t="shared" si="7"/>
        <v>1</v>
      </c>
      <c r="N51" s="10">
        <f t="shared" si="4"/>
        <v>2.2742779167614282E-4</v>
      </c>
    </row>
    <row r="52" spans="1:14">
      <c r="A52" s="7" t="s">
        <v>141</v>
      </c>
      <c r="B52" s="8"/>
      <c r="C52" s="9"/>
      <c r="D52" s="9">
        <v>1</v>
      </c>
      <c r="E52" s="8"/>
      <c r="F52" s="8"/>
      <c r="G52" s="8">
        <v>0</v>
      </c>
      <c r="H52" s="8">
        <f t="shared" si="0"/>
        <v>1</v>
      </c>
      <c r="I52" s="10">
        <f t="shared" si="1"/>
        <v>2.1312872975277067E-4</v>
      </c>
      <c r="K52" s="9">
        <f t="shared" si="5"/>
        <v>0</v>
      </c>
      <c r="L52" s="9">
        <f t="shared" si="6"/>
        <v>1</v>
      </c>
      <c r="M52" s="8">
        <f t="shared" si="7"/>
        <v>1</v>
      </c>
      <c r="N52" s="10">
        <f t="shared" si="4"/>
        <v>2.2742779167614282E-4</v>
      </c>
    </row>
    <row r="53" spans="1:14">
      <c r="A53" s="11" t="s">
        <v>17</v>
      </c>
      <c r="B53" s="12">
        <f t="shared" ref="B53:I53" si="36">SUM(B8:B52)</f>
        <v>82</v>
      </c>
      <c r="C53" s="13">
        <f t="shared" si="36"/>
        <v>663</v>
      </c>
      <c r="D53" s="13">
        <f t="shared" si="36"/>
        <v>3734</v>
      </c>
      <c r="E53" s="12">
        <f t="shared" si="36"/>
        <v>71</v>
      </c>
      <c r="F53" s="12">
        <f t="shared" si="36"/>
        <v>142</v>
      </c>
      <c r="G53" s="12">
        <f t="shared" si="36"/>
        <v>0</v>
      </c>
      <c r="H53" s="12">
        <f t="shared" si="36"/>
        <v>4692</v>
      </c>
      <c r="I53" s="14">
        <f t="shared" si="36"/>
        <v>0.99999999999999989</v>
      </c>
      <c r="K53" s="13">
        <f>SUM(K8:K52)</f>
        <v>663</v>
      </c>
      <c r="L53" s="13">
        <f>SUM(L8:L52)</f>
        <v>3734</v>
      </c>
      <c r="M53" s="12">
        <f>SUM(M8:M52)</f>
        <v>4397</v>
      </c>
      <c r="N53" s="14">
        <f>SUM(N8:N52)</f>
        <v>0.99999999999999978</v>
      </c>
    </row>
    <row r="55" spans="1:14">
      <c r="A55" s="15" t="s">
        <v>12</v>
      </c>
    </row>
    <row r="56" spans="1:14">
      <c r="A56" s="17" t="s">
        <v>156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40" t="s">
        <v>1</v>
      </c>
      <c r="B1" s="40"/>
      <c r="C1" s="40"/>
      <c r="D1" s="40"/>
      <c r="E1" s="40"/>
      <c r="F1" s="40"/>
    </row>
    <row r="2" spans="1:6">
      <c r="A2" s="41" t="s">
        <v>16</v>
      </c>
      <c r="B2" s="41"/>
      <c r="C2" s="41"/>
      <c r="D2" s="41"/>
      <c r="E2" s="41"/>
      <c r="F2" s="41"/>
    </row>
    <row r="3" spans="1:6" ht="18">
      <c r="A3" s="42" t="s">
        <v>2</v>
      </c>
      <c r="B3" s="42"/>
      <c r="C3" s="42"/>
      <c r="D3" s="42"/>
      <c r="E3" s="42"/>
      <c r="F3" s="42"/>
    </row>
    <row r="4" spans="1:6">
      <c r="A4" s="2"/>
      <c r="B4" s="2"/>
      <c r="C4" s="2"/>
      <c r="D4" s="2"/>
      <c r="E4" s="3"/>
    </row>
    <row r="5" spans="1:6" ht="15.75">
      <c r="A5" s="43" t="s">
        <v>157</v>
      </c>
      <c r="B5" s="44"/>
      <c r="C5" s="44"/>
      <c r="D5" s="44"/>
      <c r="E5" s="44"/>
      <c r="F5" s="45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18</v>
      </c>
      <c r="B8" s="8">
        <v>325</v>
      </c>
      <c r="C8" s="8">
        <v>1304</v>
      </c>
      <c r="D8" s="8">
        <v>548</v>
      </c>
      <c r="E8" s="8">
        <f>SUM(B8:D8)</f>
        <v>2177</v>
      </c>
      <c r="F8" s="10">
        <f t="shared" ref="F8:F52" si="0">E8/$E$53</f>
        <v>0.46398124467178176</v>
      </c>
    </row>
    <row r="9" spans="1:6">
      <c r="A9" s="7" t="s">
        <v>19</v>
      </c>
      <c r="B9" s="8">
        <v>263</v>
      </c>
      <c r="C9" s="8">
        <v>912</v>
      </c>
      <c r="D9" s="8">
        <v>406</v>
      </c>
      <c r="E9" s="8">
        <f t="shared" ref="E9:E52" si="1">SUM(B9:D9)</f>
        <v>1581</v>
      </c>
      <c r="F9" s="10">
        <f t="shared" si="0"/>
        <v>0.33695652173913043</v>
      </c>
    </row>
    <row r="10" spans="1:6">
      <c r="A10" s="7" t="s">
        <v>20</v>
      </c>
      <c r="B10" s="8">
        <v>34</v>
      </c>
      <c r="C10" s="8">
        <v>105</v>
      </c>
      <c r="D10" s="8">
        <v>25</v>
      </c>
      <c r="E10" s="8">
        <f t="shared" si="1"/>
        <v>164</v>
      </c>
      <c r="F10" s="10">
        <f t="shared" si="0"/>
        <v>3.4953111679454391E-2</v>
      </c>
    </row>
    <row r="11" spans="1:6">
      <c r="A11" s="7" t="s">
        <v>21</v>
      </c>
      <c r="B11" s="8">
        <v>31</v>
      </c>
      <c r="C11" s="8">
        <v>66</v>
      </c>
      <c r="D11" s="8">
        <v>29</v>
      </c>
      <c r="E11" s="8">
        <f t="shared" si="1"/>
        <v>126</v>
      </c>
      <c r="F11" s="10">
        <f t="shared" si="0"/>
        <v>2.6854219948849106E-2</v>
      </c>
    </row>
    <row r="12" spans="1:6">
      <c r="A12" s="7" t="s">
        <v>22</v>
      </c>
      <c r="B12" s="8">
        <v>19</v>
      </c>
      <c r="C12" s="8">
        <v>40</v>
      </c>
      <c r="D12" s="8">
        <v>18</v>
      </c>
      <c r="E12" s="8">
        <f t="shared" ref="E12:E16" si="2">SUM(B12:D12)</f>
        <v>77</v>
      </c>
      <c r="F12" s="10">
        <f t="shared" si="0"/>
        <v>1.6410912190963342E-2</v>
      </c>
    </row>
    <row r="13" spans="1:6">
      <c r="A13" s="7" t="s">
        <v>24</v>
      </c>
      <c r="B13" s="8">
        <v>19</v>
      </c>
      <c r="C13" s="8">
        <v>31</v>
      </c>
      <c r="D13" s="8">
        <v>20</v>
      </c>
      <c r="E13" s="8">
        <f t="shared" si="2"/>
        <v>70</v>
      </c>
      <c r="F13" s="10">
        <f t="shared" si="0"/>
        <v>1.4919011082693947E-2</v>
      </c>
    </row>
    <row r="14" spans="1:6">
      <c r="A14" s="7" t="s">
        <v>23</v>
      </c>
      <c r="B14" s="8">
        <v>7</v>
      </c>
      <c r="C14" s="8">
        <v>21</v>
      </c>
      <c r="D14" s="8">
        <v>36</v>
      </c>
      <c r="E14" s="8">
        <f t="shared" ref="E14" si="3">SUM(B14:D14)</f>
        <v>64</v>
      </c>
      <c r="F14" s="10">
        <f t="shared" si="0"/>
        <v>1.3640238704177323E-2</v>
      </c>
    </row>
    <row r="15" spans="1:6">
      <c r="A15" s="7" t="s">
        <v>25</v>
      </c>
      <c r="B15" s="8">
        <v>4</v>
      </c>
      <c r="C15" s="8">
        <v>19</v>
      </c>
      <c r="D15" s="8">
        <v>24</v>
      </c>
      <c r="E15" s="8">
        <f t="shared" si="2"/>
        <v>47</v>
      </c>
      <c r="F15" s="10">
        <f t="shared" si="0"/>
        <v>1.0017050298380221E-2</v>
      </c>
    </row>
    <row r="16" spans="1:6">
      <c r="A16" s="7" t="s">
        <v>26</v>
      </c>
      <c r="B16" s="8">
        <v>3</v>
      </c>
      <c r="C16" s="8">
        <v>17</v>
      </c>
      <c r="D16" s="8">
        <v>25</v>
      </c>
      <c r="E16" s="8">
        <f t="shared" si="2"/>
        <v>45</v>
      </c>
      <c r="F16" s="10">
        <f t="shared" si="0"/>
        <v>9.5907928388746806E-3</v>
      </c>
    </row>
    <row r="17" spans="1:6">
      <c r="A17" s="7" t="s">
        <v>28</v>
      </c>
      <c r="B17" s="8"/>
      <c r="C17" s="8">
        <v>29</v>
      </c>
      <c r="D17" s="8">
        <v>13</v>
      </c>
      <c r="E17" s="8">
        <f t="shared" ref="E17" si="4">SUM(B17:D17)</f>
        <v>42</v>
      </c>
      <c r="F17" s="10">
        <f t="shared" si="0"/>
        <v>8.9514066496163679E-3</v>
      </c>
    </row>
    <row r="18" spans="1:6">
      <c r="A18" s="7" t="s">
        <v>27</v>
      </c>
      <c r="B18" s="8">
        <v>8</v>
      </c>
      <c r="C18" s="8">
        <v>19</v>
      </c>
      <c r="D18" s="8">
        <v>10</v>
      </c>
      <c r="E18" s="8">
        <f t="shared" ref="E18" si="5">SUM(B18:D18)</f>
        <v>37</v>
      </c>
      <c r="F18" s="10">
        <f t="shared" si="0"/>
        <v>7.8857630008525147E-3</v>
      </c>
    </row>
    <row r="19" spans="1:6">
      <c r="A19" s="7" t="s">
        <v>30</v>
      </c>
      <c r="B19" s="8">
        <v>2</v>
      </c>
      <c r="C19" s="8">
        <v>15</v>
      </c>
      <c r="D19" s="8">
        <v>14</v>
      </c>
      <c r="E19" s="8">
        <f t="shared" si="1"/>
        <v>31</v>
      </c>
      <c r="F19" s="10">
        <f t="shared" si="0"/>
        <v>6.6069906223358912E-3</v>
      </c>
    </row>
    <row r="20" spans="1:6">
      <c r="A20" s="7" t="s">
        <v>29</v>
      </c>
      <c r="B20" s="8">
        <v>6</v>
      </c>
      <c r="C20" s="8">
        <v>19</v>
      </c>
      <c r="D20" s="8">
        <v>5</v>
      </c>
      <c r="E20" s="8">
        <f t="shared" ref="E20:E21" si="6">SUM(B20:D20)</f>
        <v>30</v>
      </c>
      <c r="F20" s="10">
        <f t="shared" si="0"/>
        <v>6.3938618925831201E-3</v>
      </c>
    </row>
    <row r="21" spans="1:6">
      <c r="A21" s="7" t="s">
        <v>33</v>
      </c>
      <c r="B21" s="8">
        <v>12</v>
      </c>
      <c r="C21" s="8">
        <v>8</v>
      </c>
      <c r="D21" s="8">
        <v>1</v>
      </c>
      <c r="E21" s="8">
        <f t="shared" si="6"/>
        <v>21</v>
      </c>
      <c r="F21" s="10">
        <f t="shared" si="0"/>
        <v>4.475703324808184E-3</v>
      </c>
    </row>
    <row r="22" spans="1:6">
      <c r="A22" s="7" t="s">
        <v>32</v>
      </c>
      <c r="B22" s="8">
        <v>5</v>
      </c>
      <c r="C22" s="8">
        <v>5</v>
      </c>
      <c r="D22" s="8">
        <v>9</v>
      </c>
      <c r="E22" s="8">
        <f t="shared" ref="E22:E28" si="7">SUM(B22:D22)</f>
        <v>19</v>
      </c>
      <c r="F22" s="10">
        <f t="shared" si="0"/>
        <v>4.0494458653026425E-3</v>
      </c>
    </row>
    <row r="23" spans="1:6">
      <c r="A23" s="7" t="s">
        <v>35</v>
      </c>
      <c r="B23" s="8">
        <v>2</v>
      </c>
      <c r="C23" s="8">
        <v>9</v>
      </c>
      <c r="D23" s="8">
        <v>6</v>
      </c>
      <c r="E23" s="8">
        <f t="shared" si="7"/>
        <v>17</v>
      </c>
      <c r="F23" s="10">
        <f t="shared" si="0"/>
        <v>3.6231884057971015E-3</v>
      </c>
    </row>
    <row r="24" spans="1:6">
      <c r="A24" s="7" t="s">
        <v>34</v>
      </c>
      <c r="B24" s="8">
        <v>6</v>
      </c>
      <c r="C24" s="8">
        <v>4</v>
      </c>
      <c r="D24" s="8">
        <v>6</v>
      </c>
      <c r="E24" s="8">
        <f t="shared" si="7"/>
        <v>16</v>
      </c>
      <c r="F24" s="10">
        <f t="shared" si="0"/>
        <v>3.4100596760443308E-3</v>
      </c>
    </row>
    <row r="25" spans="1:6">
      <c r="A25" s="7" t="s">
        <v>31</v>
      </c>
      <c r="B25" s="8">
        <v>5</v>
      </c>
      <c r="C25" s="8">
        <v>8</v>
      </c>
      <c r="D25" s="8">
        <v>3</v>
      </c>
      <c r="E25" s="8">
        <f t="shared" si="7"/>
        <v>16</v>
      </c>
      <c r="F25" s="10">
        <f t="shared" si="0"/>
        <v>3.4100596760443308E-3</v>
      </c>
    </row>
    <row r="26" spans="1:6">
      <c r="A26" s="7" t="s">
        <v>40</v>
      </c>
      <c r="B26" s="8">
        <v>3</v>
      </c>
      <c r="C26" s="8">
        <v>10</v>
      </c>
      <c r="D26" s="8">
        <v>1</v>
      </c>
      <c r="E26" s="8">
        <f t="shared" si="7"/>
        <v>14</v>
      </c>
      <c r="F26" s="10">
        <f t="shared" si="0"/>
        <v>2.9838022165387893E-3</v>
      </c>
    </row>
    <row r="27" spans="1:6">
      <c r="A27" s="7" t="s">
        <v>36</v>
      </c>
      <c r="B27" s="8">
        <v>2</v>
      </c>
      <c r="C27" s="8">
        <v>6</v>
      </c>
      <c r="D27" s="8">
        <v>4</v>
      </c>
      <c r="E27" s="8">
        <f t="shared" si="7"/>
        <v>12</v>
      </c>
      <c r="F27" s="10">
        <f t="shared" si="0"/>
        <v>2.5575447570332483E-3</v>
      </c>
    </row>
    <row r="28" spans="1:6">
      <c r="A28" s="7" t="s">
        <v>39</v>
      </c>
      <c r="B28" s="8">
        <v>1</v>
      </c>
      <c r="C28" s="8">
        <v>9</v>
      </c>
      <c r="D28" s="8">
        <v>1</v>
      </c>
      <c r="E28" s="8">
        <f t="shared" si="7"/>
        <v>11</v>
      </c>
      <c r="F28" s="10">
        <f t="shared" si="0"/>
        <v>2.3444160272804776E-3</v>
      </c>
    </row>
    <row r="29" spans="1:6">
      <c r="A29" s="7" t="s">
        <v>49</v>
      </c>
      <c r="B29" s="8">
        <v>2</v>
      </c>
      <c r="C29" s="8">
        <v>7</v>
      </c>
      <c r="D29" s="8">
        <v>1</v>
      </c>
      <c r="E29" s="8">
        <f t="shared" si="1"/>
        <v>10</v>
      </c>
      <c r="F29" s="10">
        <f t="shared" si="0"/>
        <v>2.1312872975277068E-3</v>
      </c>
    </row>
    <row r="30" spans="1:6">
      <c r="A30" s="7" t="s">
        <v>37</v>
      </c>
      <c r="B30" s="8">
        <v>3</v>
      </c>
      <c r="C30" s="8">
        <v>3</v>
      </c>
      <c r="D30" s="8">
        <v>3</v>
      </c>
      <c r="E30" s="8">
        <f t="shared" si="1"/>
        <v>9</v>
      </c>
      <c r="F30" s="10">
        <f t="shared" si="0"/>
        <v>1.9181585677749361E-3</v>
      </c>
    </row>
    <row r="31" spans="1:6">
      <c r="A31" s="7" t="s">
        <v>41</v>
      </c>
      <c r="B31" s="8"/>
      <c r="C31" s="8">
        <v>4</v>
      </c>
      <c r="D31" s="8">
        <v>1</v>
      </c>
      <c r="E31" s="8">
        <f t="shared" si="1"/>
        <v>5</v>
      </c>
      <c r="F31" s="10">
        <f t="shared" si="0"/>
        <v>1.0656436487638534E-3</v>
      </c>
    </row>
    <row r="32" spans="1:6">
      <c r="A32" s="7" t="s">
        <v>43</v>
      </c>
      <c r="B32" s="8"/>
      <c r="C32" s="8">
        <v>3</v>
      </c>
      <c r="D32" s="8">
        <v>1</v>
      </c>
      <c r="E32" s="8">
        <f t="shared" si="1"/>
        <v>4</v>
      </c>
      <c r="F32" s="10">
        <f t="shared" si="0"/>
        <v>8.5251491901108269E-4</v>
      </c>
    </row>
    <row r="33" spans="1:6">
      <c r="A33" s="7" t="s">
        <v>38</v>
      </c>
      <c r="B33" s="8"/>
      <c r="C33" s="8"/>
      <c r="D33" s="8">
        <v>4</v>
      </c>
      <c r="E33" s="8">
        <f t="shared" si="1"/>
        <v>4</v>
      </c>
      <c r="F33" s="10">
        <f t="shared" si="0"/>
        <v>8.5251491901108269E-4</v>
      </c>
    </row>
    <row r="34" spans="1:6">
      <c r="A34" s="7" t="s">
        <v>48</v>
      </c>
      <c r="B34" s="8"/>
      <c r="C34" s="8">
        <v>1</v>
      </c>
      <c r="D34" s="8">
        <v>3</v>
      </c>
      <c r="E34" s="8">
        <f t="shared" si="1"/>
        <v>4</v>
      </c>
      <c r="F34" s="10">
        <f t="shared" si="0"/>
        <v>8.5251491901108269E-4</v>
      </c>
    </row>
    <row r="35" spans="1:6">
      <c r="A35" s="7" t="s">
        <v>45</v>
      </c>
      <c r="B35" s="8">
        <v>1</v>
      </c>
      <c r="C35" s="8">
        <v>2</v>
      </c>
      <c r="D35" s="8">
        <v>1</v>
      </c>
      <c r="E35" s="8">
        <f t="shared" si="1"/>
        <v>4</v>
      </c>
      <c r="F35" s="10">
        <f t="shared" si="0"/>
        <v>8.5251491901108269E-4</v>
      </c>
    </row>
    <row r="36" spans="1:6" ht="14.25" customHeight="1">
      <c r="A36" s="7" t="s">
        <v>44</v>
      </c>
      <c r="B36" s="8">
        <v>2</v>
      </c>
      <c r="C36" s="8">
        <v>2</v>
      </c>
      <c r="D36" s="8"/>
      <c r="E36" s="8">
        <f t="shared" si="1"/>
        <v>4</v>
      </c>
      <c r="F36" s="10">
        <f t="shared" si="0"/>
        <v>8.5251491901108269E-4</v>
      </c>
    </row>
    <row r="37" spans="1:6">
      <c r="A37" s="7" t="s">
        <v>56</v>
      </c>
      <c r="B37" s="8">
        <v>1</v>
      </c>
      <c r="C37" s="8">
        <v>2</v>
      </c>
      <c r="D37" s="8">
        <v>1</v>
      </c>
      <c r="E37" s="8">
        <f t="shared" si="1"/>
        <v>4</v>
      </c>
      <c r="F37" s="10">
        <f t="shared" si="0"/>
        <v>8.5251491901108269E-4</v>
      </c>
    </row>
    <row r="38" spans="1:6">
      <c r="A38" s="7" t="s">
        <v>52</v>
      </c>
      <c r="B38" s="8">
        <v>1</v>
      </c>
      <c r="C38" s="8">
        <v>2</v>
      </c>
      <c r="D38" s="8"/>
      <c r="E38" s="8">
        <f t="shared" si="1"/>
        <v>3</v>
      </c>
      <c r="F38" s="10">
        <f t="shared" si="0"/>
        <v>6.3938618925831207E-4</v>
      </c>
    </row>
    <row r="39" spans="1:6">
      <c r="A39" s="7" t="s">
        <v>46</v>
      </c>
      <c r="B39" s="8"/>
      <c r="C39" s="8">
        <v>3</v>
      </c>
      <c r="D39" s="8"/>
      <c r="E39" s="8">
        <f t="shared" si="1"/>
        <v>3</v>
      </c>
      <c r="F39" s="10">
        <f t="shared" si="0"/>
        <v>6.3938618925831207E-4</v>
      </c>
    </row>
    <row r="40" spans="1:6">
      <c r="A40" s="7" t="s">
        <v>55</v>
      </c>
      <c r="B40" s="8">
        <v>1</v>
      </c>
      <c r="C40" s="8">
        <v>2</v>
      </c>
      <c r="D40" s="8"/>
      <c r="E40" s="8">
        <f t="shared" si="1"/>
        <v>3</v>
      </c>
      <c r="F40" s="10">
        <f t="shared" si="0"/>
        <v>6.3938618925831207E-4</v>
      </c>
    </row>
    <row r="41" spans="1:6">
      <c r="A41" s="7" t="s">
        <v>139</v>
      </c>
      <c r="B41" s="8">
        <v>1</v>
      </c>
      <c r="C41" s="8"/>
      <c r="D41" s="8">
        <v>1</v>
      </c>
      <c r="E41" s="8">
        <f t="shared" si="1"/>
        <v>2</v>
      </c>
      <c r="F41" s="10">
        <f t="shared" si="0"/>
        <v>4.2625745950554135E-4</v>
      </c>
    </row>
    <row r="42" spans="1:6">
      <c r="A42" s="7" t="s">
        <v>47</v>
      </c>
      <c r="B42" s="8">
        <v>2</v>
      </c>
      <c r="C42" s="8"/>
      <c r="D42" s="8"/>
      <c r="E42" s="8">
        <f t="shared" si="1"/>
        <v>2</v>
      </c>
      <c r="F42" s="10">
        <f t="shared" si="0"/>
        <v>4.2625745950554135E-4</v>
      </c>
    </row>
    <row r="43" spans="1:6">
      <c r="A43" s="7" t="s">
        <v>50</v>
      </c>
      <c r="B43" s="8"/>
      <c r="C43" s="8"/>
      <c r="D43" s="8">
        <v>2</v>
      </c>
      <c r="E43" s="8">
        <f t="shared" si="1"/>
        <v>2</v>
      </c>
      <c r="F43" s="10">
        <f t="shared" si="0"/>
        <v>4.2625745950554135E-4</v>
      </c>
    </row>
    <row r="44" spans="1:6">
      <c r="A44" s="7" t="s">
        <v>42</v>
      </c>
      <c r="B44" s="8"/>
      <c r="C44" s="8">
        <v>2</v>
      </c>
      <c r="D44" s="8"/>
      <c r="E44" s="8">
        <f t="shared" si="1"/>
        <v>2</v>
      </c>
      <c r="F44" s="10">
        <f t="shared" si="0"/>
        <v>4.2625745950554135E-4</v>
      </c>
    </row>
    <row r="45" spans="1:6">
      <c r="A45" s="7" t="s">
        <v>158</v>
      </c>
      <c r="B45" s="8"/>
      <c r="C45" s="8">
        <v>2</v>
      </c>
      <c r="D45" s="8"/>
      <c r="E45" s="8">
        <f t="shared" si="1"/>
        <v>2</v>
      </c>
      <c r="F45" s="10">
        <f t="shared" si="0"/>
        <v>4.2625745950554135E-4</v>
      </c>
    </row>
    <row r="46" spans="1:6">
      <c r="A46" s="7" t="s">
        <v>140</v>
      </c>
      <c r="B46" s="8"/>
      <c r="C46" s="8">
        <v>1</v>
      </c>
      <c r="D46" s="8">
        <v>1</v>
      </c>
      <c r="E46" s="8">
        <f t="shared" si="1"/>
        <v>2</v>
      </c>
      <c r="F46" s="10">
        <f t="shared" si="0"/>
        <v>4.2625745950554135E-4</v>
      </c>
    </row>
    <row r="47" spans="1:6">
      <c r="A47" s="7" t="s">
        <v>54</v>
      </c>
      <c r="B47" s="8"/>
      <c r="C47" s="8">
        <v>1</v>
      </c>
      <c r="D47" s="8"/>
      <c r="E47" s="8">
        <f t="shared" si="1"/>
        <v>1</v>
      </c>
      <c r="F47" s="10">
        <f t="shared" si="0"/>
        <v>2.1312872975277067E-4</v>
      </c>
    </row>
    <row r="48" spans="1:6">
      <c r="A48" s="7" t="s">
        <v>51</v>
      </c>
      <c r="B48" s="8">
        <v>1</v>
      </c>
      <c r="C48" s="8"/>
      <c r="D48" s="8"/>
      <c r="E48" s="8">
        <f t="shared" si="1"/>
        <v>1</v>
      </c>
      <c r="F48" s="10">
        <f t="shared" si="0"/>
        <v>2.1312872975277067E-4</v>
      </c>
    </row>
    <row r="49" spans="1:6">
      <c r="A49" s="7" t="s">
        <v>143</v>
      </c>
      <c r="B49" s="8">
        <v>1</v>
      </c>
      <c r="C49" s="8"/>
      <c r="D49" s="8"/>
      <c r="E49" s="8">
        <f t="shared" si="1"/>
        <v>1</v>
      </c>
      <c r="F49" s="10">
        <f t="shared" si="0"/>
        <v>2.1312872975277067E-4</v>
      </c>
    </row>
    <row r="50" spans="1:6">
      <c r="A50" s="7" t="s">
        <v>53</v>
      </c>
      <c r="B50" s="8">
        <v>1</v>
      </c>
      <c r="C50" s="8"/>
      <c r="D50" s="8"/>
      <c r="E50" s="8">
        <f t="shared" si="1"/>
        <v>1</v>
      </c>
      <c r="F50" s="10">
        <f t="shared" si="0"/>
        <v>2.1312872975277067E-4</v>
      </c>
    </row>
    <row r="51" spans="1:6">
      <c r="A51" s="7" t="s">
        <v>142</v>
      </c>
      <c r="B51" s="8"/>
      <c r="C51" s="8">
        <v>1</v>
      </c>
      <c r="D51" s="8"/>
      <c r="E51" s="8">
        <f t="shared" si="1"/>
        <v>1</v>
      </c>
      <c r="F51" s="10">
        <f t="shared" si="0"/>
        <v>2.1312872975277067E-4</v>
      </c>
    </row>
    <row r="52" spans="1:6">
      <c r="A52" s="7" t="s">
        <v>141</v>
      </c>
      <c r="B52" s="8"/>
      <c r="C52" s="8">
        <v>1</v>
      </c>
      <c r="D52" s="8"/>
      <c r="E52" s="8">
        <f t="shared" si="1"/>
        <v>1</v>
      </c>
      <c r="F52" s="10">
        <f t="shared" si="0"/>
        <v>2.1312872975277067E-4</v>
      </c>
    </row>
    <row r="53" spans="1:6">
      <c r="A53" s="11" t="s">
        <v>17</v>
      </c>
      <c r="B53" s="12">
        <f>SUM(B8:B52)</f>
        <v>774</v>
      </c>
      <c r="C53" s="12">
        <f>SUM(C8:C52)</f>
        <v>2695</v>
      </c>
      <c r="D53" s="12">
        <f>SUM(D8:D52)</f>
        <v>1223</v>
      </c>
      <c r="E53" s="12">
        <f>SUM(E8:E52)</f>
        <v>4692</v>
      </c>
      <c r="F53" s="14">
        <f>SUM(F8:F52)</f>
        <v>0.99999999999999989</v>
      </c>
    </row>
    <row r="54" spans="1:6" s="16" customFormat="1">
      <c r="B54" s="19"/>
      <c r="C54" s="19"/>
      <c r="D54" s="19"/>
      <c r="E54" s="19"/>
    </row>
    <row r="55" spans="1:6">
      <c r="A55" s="15" t="s">
        <v>12</v>
      </c>
      <c r="B55" s="20"/>
      <c r="C55" s="20"/>
      <c r="D55" s="20"/>
      <c r="E55" s="20"/>
    </row>
    <row r="56" spans="1:6">
      <c r="A56" s="17" t="s">
        <v>156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Michael</cp:lastModifiedBy>
  <cp:lastPrinted>2020-05-08T19:12:39Z</cp:lastPrinted>
  <dcterms:created xsi:type="dcterms:W3CDTF">2018-12-28T13:45:09Z</dcterms:created>
  <dcterms:modified xsi:type="dcterms:W3CDTF">2022-04-14T13:55:44Z</dcterms:modified>
</cp:coreProperties>
</file>