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9" l="1"/>
  <c r="L17" i="8"/>
  <c r="K17" i="8"/>
  <c r="H17" i="8"/>
  <c r="B53" i="8"/>
  <c r="C53" i="8"/>
  <c r="M17" i="8" l="1"/>
  <c r="E15" i="9"/>
  <c r="E14" i="9"/>
  <c r="E13" i="9"/>
  <c r="E12" i="9"/>
  <c r="L15" i="8" l="1"/>
  <c r="K15" i="8"/>
  <c r="H15" i="8"/>
  <c r="L14" i="8"/>
  <c r="K14" i="8"/>
  <c r="H14" i="8"/>
  <c r="M15" i="8" l="1"/>
  <c r="M14" i="8"/>
  <c r="E16" i="9"/>
  <c r="L13" i="8"/>
  <c r="K13" i="8"/>
  <c r="H13" i="8"/>
  <c r="M13" i="8" l="1"/>
  <c r="L16" i="8"/>
  <c r="K16" i="8"/>
  <c r="H16" i="8"/>
  <c r="E19" i="9"/>
  <c r="E20" i="9"/>
  <c r="B53" i="9"/>
  <c r="C53" i="9"/>
  <c r="D53" i="9"/>
  <c r="M16" i="8" l="1"/>
  <c r="E27" i="9"/>
  <c r="E26" i="9"/>
  <c r="E25" i="9"/>
  <c r="E24" i="9"/>
  <c r="E23" i="9"/>
  <c r="E22" i="9"/>
  <c r="E21" i="9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M23" i="8" l="1"/>
  <c r="M22" i="8"/>
  <c r="M20" i="8"/>
  <c r="M24" i="8"/>
  <c r="M25" i="8"/>
  <c r="M21" i="8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18" i="9"/>
  <c r="E11" i="9"/>
  <c r="E10" i="9"/>
  <c r="E9" i="9"/>
  <c r="E8" i="9"/>
  <c r="L27" i="8" l="1"/>
  <c r="K27" i="8"/>
  <c r="H27" i="8"/>
  <c r="L26" i="8"/>
  <c r="K26" i="8"/>
  <c r="H26" i="8"/>
  <c r="M27" i="8" l="1"/>
  <c r="M26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19" i="8"/>
  <c r="K19" i="8"/>
  <c r="L18" i="8"/>
  <c r="K18" i="8"/>
  <c r="L12" i="8"/>
  <c r="K12" i="8"/>
  <c r="L11" i="8"/>
  <c r="K11" i="8"/>
  <c r="L10" i="8"/>
  <c r="K10" i="8"/>
  <c r="L9" i="8"/>
  <c r="K9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19" i="8"/>
  <c r="H18" i="8"/>
  <c r="H12" i="8"/>
  <c r="H11" i="8"/>
  <c r="H10" i="8"/>
  <c r="H9" i="8"/>
  <c r="M46" i="8" l="1"/>
  <c r="M41" i="8"/>
  <c r="M28" i="8"/>
  <c r="M38" i="8"/>
  <c r="M40" i="8"/>
  <c r="M10" i="8"/>
  <c r="M12" i="8"/>
  <c r="M19" i="8"/>
  <c r="M29" i="8"/>
  <c r="M31" i="8"/>
  <c r="M33" i="8"/>
  <c r="M37" i="8"/>
  <c r="M39" i="8"/>
  <c r="M49" i="8"/>
  <c r="M36" i="8"/>
  <c r="M44" i="8"/>
  <c r="M52" i="8"/>
  <c r="M9" i="8"/>
  <c r="M18" i="8"/>
  <c r="M30" i="8"/>
  <c r="M32" i="8"/>
  <c r="M45" i="8"/>
  <c r="M47" i="8"/>
  <c r="M51" i="8"/>
  <c r="M34" i="8"/>
  <c r="M43" i="8"/>
  <c r="M50" i="8"/>
  <c r="M35" i="8"/>
  <c r="M42" i="8"/>
  <c r="M48" i="8"/>
  <c r="M11" i="8"/>
  <c r="D53" i="8" l="1"/>
  <c r="E53" i="8"/>
  <c r="F53" i="8"/>
  <c r="G53" i="8"/>
  <c r="L8" i="8" l="1"/>
  <c r="K8" i="8"/>
  <c r="H8" i="8"/>
  <c r="K53" i="8" l="1"/>
  <c r="L53" i="8"/>
  <c r="H53" i="8"/>
  <c r="I17" i="8" s="1"/>
  <c r="M8" i="8"/>
  <c r="E53" i="9"/>
  <c r="F17" i="9" s="1"/>
  <c r="F16" i="9" l="1"/>
  <c r="F14" i="9"/>
  <c r="F15" i="9"/>
  <c r="F12" i="9"/>
  <c r="F13" i="9"/>
  <c r="I14" i="8"/>
  <c r="I15" i="8"/>
  <c r="I16" i="8"/>
  <c r="I13" i="8"/>
  <c r="F20" i="9"/>
  <c r="F19" i="9"/>
  <c r="F32" i="9"/>
  <c r="F25" i="9"/>
  <c r="F27" i="9"/>
  <c r="F24" i="9"/>
  <c r="F22" i="9"/>
  <c r="F21" i="9"/>
  <c r="F23" i="9"/>
  <c r="F26" i="9"/>
  <c r="I23" i="8"/>
  <c r="I21" i="8"/>
  <c r="I20" i="8"/>
  <c r="I25" i="8"/>
  <c r="I24" i="8"/>
  <c r="I22" i="8"/>
  <c r="F31" i="9"/>
  <c r="I26" i="8"/>
  <c r="I27" i="8"/>
  <c r="I18" i="8"/>
  <c r="I31" i="8"/>
  <c r="I47" i="8"/>
  <c r="I9" i="8"/>
  <c r="I29" i="8"/>
  <c r="I34" i="8"/>
  <c r="I35" i="8"/>
  <c r="I51" i="8"/>
  <c r="I36" i="8"/>
  <c r="I11" i="8"/>
  <c r="I52" i="8"/>
  <c r="I33" i="8"/>
  <c r="I49" i="8"/>
  <c r="I30" i="8"/>
  <c r="I38" i="8"/>
  <c r="I42" i="8"/>
  <c r="I10" i="8"/>
  <c r="I39" i="8"/>
  <c r="I44" i="8"/>
  <c r="I32" i="8"/>
  <c r="I37" i="8"/>
  <c r="I50" i="8"/>
  <c r="I19" i="8"/>
  <c r="I43" i="8"/>
  <c r="I40" i="8"/>
  <c r="I12" i="8"/>
  <c r="I41" i="8"/>
  <c r="I46" i="8"/>
  <c r="I28" i="8"/>
  <c r="I48" i="8"/>
  <c r="I45" i="8"/>
  <c r="F28" i="9"/>
  <c r="F33" i="9"/>
  <c r="F36" i="9"/>
  <c r="F34" i="9"/>
  <c r="F37" i="9"/>
  <c r="F35" i="9"/>
  <c r="M53" i="8"/>
  <c r="N17" i="8" s="1"/>
  <c r="F41" i="9"/>
  <c r="F10" i="9"/>
  <c r="F44" i="9"/>
  <c r="F30" i="9"/>
  <c r="F42" i="9"/>
  <c r="F47" i="9"/>
  <c r="I8" i="8"/>
  <c r="F39" i="9"/>
  <c r="F48" i="9"/>
  <c r="F49" i="9"/>
  <c r="F11" i="9"/>
  <c r="F45" i="9"/>
  <c r="F29" i="9"/>
  <c r="F40" i="9"/>
  <c r="F43" i="9"/>
  <c r="F51" i="9"/>
  <c r="F50" i="9"/>
  <c r="F46" i="9"/>
  <c r="F9" i="9"/>
  <c r="F8" i="9"/>
  <c r="F52" i="9"/>
  <c r="F38" i="9"/>
  <c r="F18" i="9"/>
  <c r="N14" i="8" l="1"/>
  <c r="N15" i="8"/>
  <c r="N16" i="8"/>
  <c r="N13" i="8"/>
  <c r="N25" i="8"/>
  <c r="N22" i="8"/>
  <c r="N21" i="8"/>
  <c r="N20" i="8"/>
  <c r="N24" i="8"/>
  <c r="N23" i="8"/>
  <c r="N26" i="8"/>
  <c r="N27" i="8"/>
  <c r="N9" i="8"/>
  <c r="N37" i="8"/>
  <c r="N11" i="8"/>
  <c r="N40" i="8"/>
  <c r="N35" i="8"/>
  <c r="N51" i="8"/>
  <c r="N30" i="8"/>
  <c r="N46" i="8"/>
  <c r="N12" i="8"/>
  <c r="N41" i="8"/>
  <c r="N28" i="8"/>
  <c r="N44" i="8"/>
  <c r="N39" i="8"/>
  <c r="N34" i="8"/>
  <c r="N50" i="8"/>
  <c r="N29" i="8"/>
  <c r="N45" i="8"/>
  <c r="N32" i="8"/>
  <c r="N48" i="8"/>
  <c r="N19" i="8"/>
  <c r="N43" i="8"/>
  <c r="N38" i="8"/>
  <c r="N33" i="8"/>
  <c r="N49" i="8"/>
  <c r="N10" i="8"/>
  <c r="N36" i="8"/>
  <c r="N52" i="8"/>
  <c r="N31" i="8"/>
  <c r="N47" i="8"/>
  <c r="N18" i="8"/>
  <c r="N42" i="8"/>
  <c r="I53" i="8"/>
  <c r="F53" i="9"/>
  <c r="N8" i="8"/>
  <c r="N53" i="8" l="1"/>
</calcChain>
</file>

<file path=xl/sharedStrings.xml><?xml version="1.0" encoding="utf-8"?>
<sst xmlns="http://schemas.openxmlformats.org/spreadsheetml/2006/main" count="242" uniqueCount="155">
  <si>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</si>
  <si>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</si>
  <si>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</si>
  <si>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</si>
  <si>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</si>
  <si>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</si>
  <si>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</si>
  <si>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</si>
  <si>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</si>
  <si>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</si>
  <si>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</si>
  <si>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</si>
  <si>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</si>
  <si>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</si>
  <si>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</si>
  <si>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</si>
  <si>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</si>
  <si>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</si>
  <si>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</si>
  <si>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</si>
  <si>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</si>
  <si>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</si>
  <si>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</si>
  <si>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</si>
  <si>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</si>
  <si>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</si>
  <si>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</si>
  <si>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</si>
  <si>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</si>
  <si>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</si>
  <si>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</si>
  <si>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</si>
  <si>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</si>
  <si>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</si>
  <si>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</si>
  <si>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</si>
  <si>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</si>
  <si>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</si>
  <si>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</si>
  <si>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</si>
  <si>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</si>
  <si>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</si>
  <si>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</si>
  <si>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</si>
  <si>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</si>
  <si>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</si>
  <si>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</si>
  <si>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</si>
  <si>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</si>
  <si>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</si>
  <si>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</si>
  <si>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</si>
  <si>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</si>
  <si>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</si>
  <si>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</si>
  <si>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</si>
  <si>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</si>
  <si>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</si>
  <si>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</si>
  <si>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</si>
  <si>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</si>
  <si>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</si>
  <si>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</si>
  <si>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</si>
  <si>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</si>
  <si>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</si>
  <si>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</si>
  <si>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</si>
  <si>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</si>
  <si>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</si>
  <si>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</si>
  <si>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</si>
  <si>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</si>
  <si>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</si>
  <si>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</si>
  <si>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</si>
  <si>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</si>
  <si>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</si>
  <si>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</si>
  <si>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</si>
  <si>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</si>
  <si>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</si>
  <si>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</si>
  <si>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</si>
  <si>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</si>
  <si>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</si>
  <si>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</si>
  <si>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</si>
  <si>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</si>
  <si>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</si>
  <si>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</si>
  <si>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</si>
  <si>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</si>
  <si>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</si>
  <si>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</si>
  <si>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</si>
  <si>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</si>
  <si>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</si>
  <si>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</si>
  <si>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</si>
  <si>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</si>
  <si>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</si>
  <si>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</si>
  <si>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</si>
  <si>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</si>
  <si>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</si>
  <si>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</si>
  <si>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</si>
  <si>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</si>
  <si>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</si>
  <si>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</si>
  <si>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</si>
  <si>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</si>
  <si>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</si>
  <si>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</si>
  <si>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</si>
  <si>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</si>
  <si>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</si>
  <si>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</si>
  <si>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</si>
  <si>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</si>
  <si>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</si>
  <si>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</si>
  <si>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</si>
  <si>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</si>
  <si>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</si>
  <si>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</si>
  <si>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</si>
  <si>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</si>
  <si>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</si>
  <si>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</si>
  <si>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</si>
  <si>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</si>
  <si>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</si>
  <si>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</si>
  <si>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</si>
  <si>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</si>
  <si>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</si>
  <si>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</si>
  <si>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</si>
  <si>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</si>
  <si>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</si>
  <si>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</si>
  <si>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</si>
  <si>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</si>
  <si>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ASSOCIAÇÃO CRIMINOSA</t>
  </si>
  <si>
    <t>RESISTÊNCIA</t>
  </si>
  <si>
    <t>HOMICÍDIO DOLOSO PRIVILEGIADO TENTADO</t>
  </si>
  <si>
    <t>ESTELIONATO E OUTRAS FRAUDES</t>
  </si>
  <si>
    <t>FALSIDADE IDEOLÓGICA</t>
  </si>
  <si>
    <t>BOLETIM ESTATÍSTICO DIÁRIO DA FUNDAÇÃO CASA - POSIÇÃO 25/03/2022 - 10h15</t>
  </si>
  <si>
    <t>25.03.2022</t>
  </si>
  <si>
    <t>ATOS INFRACIONAIS POR ARTIGO DO ECA - POSIÇÃO EM 25.03.2022</t>
  </si>
  <si>
    <t>POSIÇÃO:- CORTE AIO 25.03.2022</t>
  </si>
  <si>
    <t>ATOS INFRACIONAIS POR FAIXA ETÁRIA - POSIÇÃO EM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</si>
</sst>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41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21"/>
      <c r="M1" s="22"/>
      <c r="N1" s="23"/>
      <c r="O1" s="23"/>
    </row>
    <row r="2" spans="1:15" s="24" customFormat="1" ht="12.75" customHeight="1">
      <c r="A2" s="144" t="s">
        <v>59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25"/>
      <c r="M2" s="26"/>
      <c r="N2" s="23"/>
      <c r="O2" s="23"/>
    </row>
    <row r="3" spans="1:15" s="24" customFormat="1" ht="18" customHeight="1">
      <c r="A3" s="147" t="s">
        <v>60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21"/>
      <c r="M3" s="22"/>
      <c r="N3" s="23"/>
      <c r="O3" s="23"/>
    </row>
    <row r="4" spans="1:15" s="24" customFormat="1" ht="12.75" customHeight="1" thickBot="1">
      <c r="A4" s="144" t="s">
        <v>61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M4" s="23"/>
      <c r="N4" s="23"/>
      <c r="O4" s="23"/>
    </row>
    <row r="5" spans="1:15" s="24" customFormat="1" ht="15.75">
      <c r="A5" s="150" t="s">
        <v>150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4" t="s">
        <v>62</v>
      </c>
      <c r="B7" s="35" t="s">
        <v>63</v>
      </c>
      <c r="C7" s="35" t="s">
        <v>64</v>
      </c>
      <c r="D7" s="35" t="s">
        <v>65</v>
      </c>
      <c r="E7" s="36" t="s">
        <v>151</v>
      </c>
      <c r="F7" s="37"/>
      <c r="G7" s="113" t="s">
        <v>66</v>
      </c>
      <c r="H7" s="35" t="s">
        <v>65</v>
      </c>
      <c r="I7" s="36" t="s">
        <v>151</v>
      </c>
      <c r="J7" s="38" t="s">
        <v>67</v>
      </c>
      <c r="K7" s="39" t="s">
        <v>68</v>
      </c>
      <c r="L7" s="31"/>
    </row>
    <row r="8" spans="1:15" ht="15" customHeight="1">
      <c r="A8" s="40" t="s">
        <v>69</v>
      </c>
      <c r="B8" s="41">
        <v>48</v>
      </c>
      <c r="C8" s="41">
        <v>15</v>
      </c>
      <c r="D8" s="41">
        <v>51</v>
      </c>
      <c r="E8" s="42">
        <v>77</v>
      </c>
      <c r="F8" s="37"/>
      <c r="G8" s="43" t="s">
        <v>70</v>
      </c>
      <c r="H8" s="44">
        <v>248</v>
      </c>
      <c r="I8" s="45">
        <v>254</v>
      </c>
      <c r="J8" s="46">
        <v>12</v>
      </c>
      <c r="K8" s="47">
        <v>6</v>
      </c>
      <c r="L8" s="31"/>
      <c r="M8" s="32">
        <v>248</v>
      </c>
      <c r="N8" s="32">
        <v>51</v>
      </c>
    </row>
    <row r="9" spans="1:15" ht="15" customHeight="1">
      <c r="A9" s="40" t="s">
        <v>71</v>
      </c>
      <c r="B9" s="41">
        <v>753</v>
      </c>
      <c r="C9" s="41">
        <v>555</v>
      </c>
      <c r="D9" s="41">
        <v>470</v>
      </c>
      <c r="E9" s="42">
        <v>725</v>
      </c>
      <c r="F9" s="37"/>
      <c r="G9" s="43" t="s">
        <v>72</v>
      </c>
      <c r="H9" s="44">
        <v>3113</v>
      </c>
      <c r="I9" s="45">
        <v>3250</v>
      </c>
      <c r="J9" s="46">
        <v>13</v>
      </c>
      <c r="K9" s="47">
        <v>54</v>
      </c>
      <c r="L9" s="31"/>
      <c r="M9" s="32">
        <v>3113</v>
      </c>
      <c r="N9" s="32">
        <v>470</v>
      </c>
    </row>
    <row r="10" spans="1:15" ht="15" customHeight="1">
      <c r="A10" s="40" t="s">
        <v>73</v>
      </c>
      <c r="B10" s="41">
        <v>145</v>
      </c>
      <c r="C10" s="41">
        <v>33</v>
      </c>
      <c r="D10" s="41">
        <v>48</v>
      </c>
      <c r="E10" s="42">
        <v>61</v>
      </c>
      <c r="F10" s="37"/>
      <c r="G10" s="48" t="s">
        <v>74</v>
      </c>
      <c r="H10" s="49">
        <v>1138</v>
      </c>
      <c r="I10" s="50">
        <v>1218</v>
      </c>
      <c r="J10" s="46">
        <v>14</v>
      </c>
      <c r="K10" s="47">
        <v>194</v>
      </c>
      <c r="L10" s="31"/>
      <c r="M10" s="32">
        <v>1138</v>
      </c>
      <c r="N10" s="32">
        <v>48</v>
      </c>
    </row>
    <row r="11" spans="1:15" ht="15" customHeight="1">
      <c r="A11" s="40" t="s">
        <v>75</v>
      </c>
      <c r="B11" s="31">
        <v>5555</v>
      </c>
      <c r="C11" s="31">
        <v>3929</v>
      </c>
      <c r="D11" s="31">
        <v>3765</v>
      </c>
      <c r="E11" s="42">
        <v>3710</v>
      </c>
      <c r="F11" s="37"/>
      <c r="G11"/>
      <c r="H11"/>
      <c r="I11"/>
      <c r="J11" s="46">
        <v>15</v>
      </c>
      <c r="K11" s="47">
        <v>528</v>
      </c>
      <c r="L11" s="31"/>
      <c r="N11" s="32">
        <v>3765</v>
      </c>
    </row>
    <row r="12" spans="1:15" ht="15" customHeight="1">
      <c r="A12" s="40" t="s">
        <v>76</v>
      </c>
      <c r="B12" s="31">
        <v>330</v>
      </c>
      <c r="C12" s="31">
        <v>0</v>
      </c>
      <c r="D12" s="31">
        <v>136</v>
      </c>
      <c r="E12" s="42">
        <v>132</v>
      </c>
      <c r="F12" s="37"/>
      <c r="I12" s="31"/>
      <c r="J12" s="46">
        <v>16</v>
      </c>
      <c r="K12" s="47">
        <v>1066</v>
      </c>
      <c r="L12" s="31"/>
      <c r="N12" s="32">
        <v>136</v>
      </c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4705</v>
      </c>
      <c r="F13" s="37"/>
      <c r="G13" s="54" t="s">
        <v>77</v>
      </c>
      <c r="H13" s="55">
        <v>0.95849216433714524</v>
      </c>
      <c r="I13" s="31"/>
      <c r="J13" s="46">
        <v>17</v>
      </c>
      <c r="K13" s="47">
        <v>1656</v>
      </c>
      <c r="L13" s="31"/>
      <c r="N13" s="32">
        <v>4470</v>
      </c>
    </row>
    <row r="14" spans="1:15" ht="15" customHeight="1">
      <c r="A14" s="40" t="s">
        <v>78</v>
      </c>
      <c r="B14" s="41">
        <v>19</v>
      </c>
      <c r="C14" s="41">
        <v>379</v>
      </c>
      <c r="D14" s="44">
        <v>29</v>
      </c>
      <c r="E14" s="45">
        <v>17</v>
      </c>
      <c r="F14" s="37"/>
      <c r="G14" s="56" t="s">
        <v>79</v>
      </c>
      <c r="H14" s="57">
        <v>4.1507835662854722E-2</v>
      </c>
      <c r="I14" s="58"/>
      <c r="J14" s="46">
        <v>18</v>
      </c>
      <c r="K14" s="47">
        <v>1032</v>
      </c>
      <c r="L14" s="31"/>
      <c r="N14" s="32">
        <v>4499</v>
      </c>
      <c r="O14" s="33">
        <v>29</v>
      </c>
    </row>
    <row r="15" spans="1:15" ht="15" customHeight="1">
      <c r="A15" s="59" t="s">
        <v>80</v>
      </c>
      <c r="B15" s="60">
        <v>6850</v>
      </c>
      <c r="C15" s="60">
        <v>4911</v>
      </c>
      <c r="D15" s="60">
        <v>4499</v>
      </c>
      <c r="E15" s="61">
        <v>4722</v>
      </c>
      <c r="F15" s="37"/>
      <c r="I15" s="30"/>
      <c r="J15" s="46">
        <v>19</v>
      </c>
      <c r="K15" s="47">
        <v>155</v>
      </c>
      <c r="L15" s="31"/>
      <c r="O15" s="33" t="e">
        <v>#REF!</v>
      </c>
    </row>
    <row r="16" spans="1:15" ht="15" customHeight="1">
      <c r="F16" s="30"/>
      <c r="I16" s="30"/>
      <c r="J16" s="46">
        <v>20</v>
      </c>
      <c r="K16" s="47">
        <v>31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36" t="s">
        <v>81</v>
      </c>
      <c r="C19" s="137"/>
      <c r="D19"/>
      <c r="E19"/>
      <c r="F19" s="67"/>
      <c r="G19" s="138" t="s">
        <v>82</v>
      </c>
      <c r="H19" s="139"/>
      <c r="I19" s="139"/>
      <c r="J19" s="139"/>
      <c r="K19" s="140"/>
      <c r="M19" s="65"/>
      <c r="N19" s="65"/>
      <c r="O19" s="65"/>
      <c r="P19" s="118"/>
      <c r="Q19" s="118"/>
    </row>
    <row r="20" spans="1:22" s="31" customFormat="1" ht="15" customHeight="1">
      <c r="A20" s="68" t="s">
        <v>18</v>
      </c>
      <c r="B20" s="69">
        <v>2221</v>
      </c>
      <c r="C20" s="70">
        <v>0.47035154595510376</v>
      </c>
      <c r="D20" s="71"/>
      <c r="E20" s="71"/>
      <c r="F20" s="72"/>
      <c r="G20" s="127" t="s">
        <v>83</v>
      </c>
      <c r="H20" s="128"/>
      <c r="I20" s="131" t="s">
        <v>84</v>
      </c>
      <c r="J20" s="131"/>
      <c r="K20" s="73">
        <v>0.21495129182549766</v>
      </c>
      <c r="M20" s="65"/>
      <c r="N20" s="65"/>
      <c r="O20" s="65"/>
      <c r="P20" s="118"/>
      <c r="Q20" s="118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1581</v>
      </c>
      <c r="C21" s="70">
        <v>0.33481575603557817</v>
      </c>
      <c r="D21" s="71"/>
      <c r="E21" s="71"/>
      <c r="F21" s="72"/>
      <c r="G21" s="127"/>
      <c r="H21" s="128"/>
      <c r="I21" s="131" t="s">
        <v>85</v>
      </c>
      <c r="J21" s="131"/>
      <c r="K21" s="73">
        <v>0.17704362558238035</v>
      </c>
      <c r="M21" s="65"/>
      <c r="N21" s="65"/>
      <c r="O21" s="65"/>
      <c r="P21" s="118"/>
      <c r="Q21" s="118"/>
    </row>
    <row r="22" spans="1:22" ht="15" customHeight="1">
      <c r="A22" s="68" t="s">
        <v>20</v>
      </c>
      <c r="B22" s="69">
        <v>169</v>
      </c>
      <c r="C22" s="70">
        <v>3.5789919525624735E-2</v>
      </c>
      <c r="D22" s="71"/>
      <c r="E22" s="71"/>
      <c r="F22" s="72"/>
      <c r="G22" s="127"/>
      <c r="H22" s="128"/>
      <c r="I22" s="128" t="s">
        <v>86</v>
      </c>
      <c r="J22" s="128"/>
      <c r="K22" s="73">
        <v>0.53557814485387545</v>
      </c>
      <c r="L22" s="31"/>
      <c r="M22" s="65"/>
      <c r="N22" s="65"/>
      <c r="O22" s="65"/>
      <c r="P22" s="75"/>
      <c r="Q22" s="118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123</v>
      </c>
      <c r="C23" s="70">
        <v>2.6048284625158832E-2</v>
      </c>
      <c r="D23" s="71"/>
      <c r="E23" s="71"/>
      <c r="F23" s="72"/>
      <c r="G23" s="127"/>
      <c r="H23" s="128"/>
      <c r="I23" s="131" t="s">
        <v>87</v>
      </c>
      <c r="J23" s="131"/>
      <c r="K23" s="73">
        <v>6.1202880135535792E-2</v>
      </c>
      <c r="L23" s="31"/>
      <c r="M23" s="65"/>
      <c r="N23" s="65"/>
      <c r="O23" s="65"/>
      <c r="P23" s="75"/>
      <c r="Q23" s="118"/>
      <c r="R23" s="31"/>
      <c r="S23" s="31"/>
      <c r="T23" s="31"/>
      <c r="U23" s="31"/>
      <c r="V23" s="31"/>
    </row>
    <row r="24" spans="1:22" ht="15" customHeight="1">
      <c r="A24" s="68" t="s">
        <v>24</v>
      </c>
      <c r="B24" s="69">
        <v>67</v>
      </c>
      <c r="C24" s="70">
        <v>1.4188903007200339E-2</v>
      </c>
      <c r="D24" s="71"/>
      <c r="E24" s="71"/>
      <c r="F24"/>
      <c r="G24" s="127"/>
      <c r="H24" s="128"/>
      <c r="I24" s="128" t="s">
        <v>88</v>
      </c>
      <c r="J24" s="128"/>
      <c r="K24" s="73">
        <v>6.776789495976281E-3</v>
      </c>
      <c r="L24" s="31"/>
      <c r="M24" s="65"/>
      <c r="N24" s="65"/>
      <c r="O24" s="65"/>
      <c r="P24" s="75"/>
      <c r="Q24" s="118"/>
      <c r="R24" s="31"/>
      <c r="S24" s="31"/>
      <c r="T24" s="31"/>
      <c r="U24" s="31"/>
      <c r="V24" s="31"/>
    </row>
    <row r="25" spans="1:22" ht="15" customHeight="1">
      <c r="A25" s="68" t="s">
        <v>22</v>
      </c>
      <c r="B25" s="69">
        <v>67</v>
      </c>
      <c r="C25" s="70">
        <v>1.4188903007200339E-2</v>
      </c>
      <c r="D25" s="71"/>
      <c r="E25" s="71"/>
      <c r="F25" s="72"/>
      <c r="G25" s="129"/>
      <c r="H25" s="130"/>
      <c r="I25" s="130" t="s">
        <v>89</v>
      </c>
      <c r="J25" s="130"/>
      <c r="K25" s="76">
        <v>4.4472681067344345E-3</v>
      </c>
      <c r="L25" s="31"/>
      <c r="M25" s="65"/>
      <c r="N25" s="65"/>
      <c r="O25" s="65"/>
      <c r="P25" s="75"/>
      <c r="Q25" s="118"/>
      <c r="R25" s="31"/>
      <c r="S25" s="31"/>
      <c r="T25" s="31"/>
      <c r="U25" s="31"/>
      <c r="V25" s="31"/>
    </row>
    <row r="26" spans="1:22" ht="15" customHeight="1">
      <c r="A26" s="68" t="s">
        <v>23</v>
      </c>
      <c r="B26" s="69">
        <v>66</v>
      </c>
      <c r="C26" s="70">
        <v>1.397712833545108E-2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8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49</v>
      </c>
      <c r="C27" s="70">
        <v>1.0376958915713681E-2</v>
      </c>
      <c r="D27" s="71"/>
      <c r="E27" s="71"/>
      <c r="F27" s="72"/>
      <c r="G27" s="132" t="s">
        <v>90</v>
      </c>
      <c r="H27" s="133"/>
      <c r="I27" s="133" t="s">
        <v>84</v>
      </c>
      <c r="J27" s="133"/>
      <c r="K27" s="80">
        <v>0.27890724269377382</v>
      </c>
      <c r="L27" s="31"/>
      <c r="M27" s="65"/>
      <c r="N27" s="65"/>
      <c r="O27" s="65"/>
      <c r="P27" s="75"/>
      <c r="Q27" s="118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47</v>
      </c>
      <c r="C28" s="70">
        <v>9.9534095722151623E-3</v>
      </c>
      <c r="D28" s="71"/>
      <c r="E28" s="71"/>
      <c r="F28" s="72"/>
      <c r="G28" s="132"/>
      <c r="H28" s="133"/>
      <c r="I28" s="131" t="s">
        <v>85</v>
      </c>
      <c r="J28" s="131"/>
      <c r="K28" s="80">
        <v>0.15396018636171113</v>
      </c>
      <c r="L28" s="31"/>
      <c r="M28" s="33"/>
      <c r="N28" s="33"/>
      <c r="O28" s="65"/>
      <c r="P28" s="75"/>
      <c r="Q28" s="118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41</v>
      </c>
      <c r="C29" s="70">
        <v>8.6827615417196108E-3</v>
      </c>
      <c r="D29" s="71"/>
      <c r="E29"/>
      <c r="F29" s="72"/>
      <c r="G29" s="132"/>
      <c r="H29" s="133"/>
      <c r="I29" s="133" t="s">
        <v>86</v>
      </c>
      <c r="J29" s="133"/>
      <c r="K29" s="80">
        <v>0.49894112664125373</v>
      </c>
      <c r="L29" s="31"/>
      <c r="M29" s="33"/>
      <c r="N29" s="33"/>
      <c r="O29" s="65"/>
      <c r="P29" s="75"/>
      <c r="Q29" s="118"/>
      <c r="R29" s="31"/>
      <c r="S29" s="31"/>
      <c r="T29" s="31"/>
      <c r="U29" s="31"/>
      <c r="V29" s="31"/>
    </row>
    <row r="30" spans="1:22" ht="15" customHeight="1">
      <c r="A30" s="81" t="s">
        <v>91</v>
      </c>
      <c r="B30" s="82">
        <v>291</v>
      </c>
      <c r="C30" s="83">
        <v>6.1626429479034309E-2</v>
      </c>
      <c r="D30" s="71"/>
      <c r="E30" s="71"/>
      <c r="F30" s="72"/>
      <c r="G30" s="134"/>
      <c r="H30" s="135"/>
      <c r="I30" s="135" t="s">
        <v>87</v>
      </c>
      <c r="J30" s="135"/>
      <c r="K30" s="84">
        <v>6.8191444303261337E-2</v>
      </c>
      <c r="L30" s="31"/>
      <c r="M30" s="33"/>
      <c r="N30" s="33"/>
      <c r="O30" s="65"/>
      <c r="P30" s="75"/>
      <c r="Q30" s="118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6"/>
      <c r="F31" s="116"/>
      <c r="G31" s="116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23" t="s">
        <v>92</v>
      </c>
      <c r="B32" s="124"/>
      <c r="C32" s="124"/>
      <c r="D32" s="124"/>
      <c r="E32" s="86" t="s">
        <v>68</v>
      </c>
      <c r="F32" s="31"/>
      <c r="G32" s="125" t="s">
        <v>93</v>
      </c>
      <c r="H32" s="126"/>
      <c r="I32" s="87" t="s">
        <v>94</v>
      </c>
      <c r="J32" s="87" t="s">
        <v>95</v>
      </c>
      <c r="K32" s="88" t="s">
        <v>96</v>
      </c>
      <c r="L32" s="31"/>
      <c r="M32" s="65"/>
      <c r="O32" s="32"/>
    </row>
    <row r="33" spans="1:15" ht="15" customHeight="1">
      <c r="A33" s="119" t="s">
        <v>97</v>
      </c>
      <c r="B33" s="120"/>
      <c r="C33" s="120"/>
      <c r="D33" s="120"/>
      <c r="E33" s="89">
        <v>3</v>
      </c>
      <c r="F33" s="31"/>
      <c r="G33" s="90" t="s">
        <v>98</v>
      </c>
      <c r="H33" s="91"/>
      <c r="I33" s="92">
        <v>500</v>
      </c>
      <c r="J33" s="92">
        <v>676</v>
      </c>
      <c r="K33" s="93">
        <v>0.73964497041420119</v>
      </c>
      <c r="L33" s="31"/>
      <c r="M33" s="65"/>
      <c r="O33" s="32"/>
    </row>
    <row r="34" spans="1:15" ht="15" customHeight="1">
      <c r="A34" s="119" t="s">
        <v>99</v>
      </c>
      <c r="B34" s="120"/>
      <c r="C34" s="120"/>
      <c r="D34" s="120"/>
      <c r="E34" s="89">
        <v>2</v>
      </c>
      <c r="F34" s="31"/>
      <c r="G34" s="90" t="s">
        <v>100</v>
      </c>
      <c r="H34" s="91"/>
      <c r="I34" s="92">
        <v>596</v>
      </c>
      <c r="J34" s="92">
        <v>773</v>
      </c>
      <c r="K34" s="93">
        <v>0.77102199223803358</v>
      </c>
      <c r="L34" s="31"/>
      <c r="M34" s="65"/>
      <c r="O34" s="32"/>
    </row>
    <row r="35" spans="1:15" ht="15" customHeight="1">
      <c r="A35" s="119" t="s">
        <v>101</v>
      </c>
      <c r="B35" s="120"/>
      <c r="C35" s="120"/>
      <c r="D35" s="120"/>
      <c r="E35" s="94">
        <v>2</v>
      </c>
      <c r="F35" s="31"/>
      <c r="G35" s="90" t="s">
        <v>102</v>
      </c>
      <c r="H35" s="91"/>
      <c r="I35" s="92">
        <v>681</v>
      </c>
      <c r="J35" s="92">
        <v>892</v>
      </c>
      <c r="K35" s="95">
        <v>0.76345291479820632</v>
      </c>
      <c r="L35" s="31"/>
      <c r="M35" s="65"/>
      <c r="O35" s="32"/>
    </row>
    <row r="36" spans="1:15" ht="15" customHeight="1">
      <c r="A36" s="119" t="s">
        <v>103</v>
      </c>
      <c r="B36" s="120"/>
      <c r="C36" s="120"/>
      <c r="D36" s="120"/>
      <c r="E36" s="94">
        <v>27</v>
      </c>
      <c r="F36" s="31"/>
      <c r="G36" s="90" t="s">
        <v>104</v>
      </c>
      <c r="H36" s="91"/>
      <c r="I36" s="92">
        <v>736</v>
      </c>
      <c r="J36" s="92">
        <v>1093</v>
      </c>
      <c r="K36" s="93">
        <v>0.67337602927721862</v>
      </c>
      <c r="L36" s="31"/>
      <c r="M36" s="65"/>
      <c r="O36" s="32"/>
    </row>
    <row r="37" spans="1:15" ht="15" customHeight="1">
      <c r="A37" s="119" t="s">
        <v>105</v>
      </c>
      <c r="B37" s="120"/>
      <c r="C37" s="120"/>
      <c r="D37" s="120"/>
      <c r="E37" s="94">
        <v>59</v>
      </c>
      <c r="F37" s="31"/>
      <c r="G37" s="90" t="s">
        <v>106</v>
      </c>
      <c r="H37" s="91"/>
      <c r="I37" s="92">
        <v>567</v>
      </c>
      <c r="J37" s="92">
        <v>726</v>
      </c>
      <c r="K37" s="93">
        <v>0.78099173553719003</v>
      </c>
      <c r="L37" s="31"/>
      <c r="M37" s="65"/>
      <c r="O37" s="32"/>
    </row>
    <row r="38" spans="1:15" ht="15" customHeight="1">
      <c r="A38" s="119" t="s">
        <v>107</v>
      </c>
      <c r="B38" s="120"/>
      <c r="C38" s="120"/>
      <c r="D38" s="120"/>
      <c r="E38" s="94">
        <v>2</v>
      </c>
      <c r="F38" s="31"/>
      <c r="G38" s="90" t="s">
        <v>108</v>
      </c>
      <c r="H38" s="91"/>
      <c r="I38" s="92">
        <v>526</v>
      </c>
      <c r="J38" s="92">
        <v>710</v>
      </c>
      <c r="K38" s="93">
        <v>0.74084507042253522</v>
      </c>
      <c r="L38" s="31"/>
      <c r="M38" s="65"/>
      <c r="O38" s="32"/>
    </row>
    <row r="39" spans="1:15" ht="15" customHeight="1">
      <c r="A39" s="119" t="s">
        <v>109</v>
      </c>
      <c r="B39" s="120"/>
      <c r="C39" s="120"/>
      <c r="D39" s="120"/>
      <c r="E39" s="94">
        <v>3</v>
      </c>
      <c r="F39" s="31"/>
      <c r="G39" s="90" t="s">
        <v>110</v>
      </c>
      <c r="H39" s="91"/>
      <c r="I39" s="92">
        <v>614</v>
      </c>
      <c r="J39" s="96">
        <v>784</v>
      </c>
      <c r="K39" s="93">
        <v>0.78316326530612246</v>
      </c>
      <c r="L39" s="31"/>
      <c r="M39" s="65"/>
      <c r="O39" s="32"/>
    </row>
    <row r="40" spans="1:15" ht="15" customHeight="1">
      <c r="A40" s="119" t="s">
        <v>111</v>
      </c>
      <c r="B40" s="120"/>
      <c r="C40" s="120"/>
      <c r="D40" s="120"/>
      <c r="E40" s="94">
        <v>6</v>
      </c>
      <c r="F40" s="31"/>
      <c r="G40" s="90" t="s">
        <v>112</v>
      </c>
      <c r="H40" s="91"/>
      <c r="I40" s="92">
        <v>502</v>
      </c>
      <c r="J40" s="92">
        <v>714</v>
      </c>
      <c r="K40" s="93">
        <v>0.70308123249299714</v>
      </c>
      <c r="L40" s="31"/>
      <c r="M40" s="33"/>
      <c r="O40" s="32"/>
    </row>
    <row r="41" spans="1:15" ht="15" customHeight="1">
      <c r="A41" s="119" t="s">
        <v>113</v>
      </c>
      <c r="B41" s="120"/>
      <c r="C41" s="120"/>
      <c r="D41" s="12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21" t="s">
        <v>144</v>
      </c>
      <c r="B42" s="122"/>
      <c r="C42" s="122"/>
      <c r="D42" s="122"/>
      <c r="E42" s="97">
        <v>117</v>
      </c>
      <c r="F42" s="31"/>
      <c r="G42" s="98" t="s">
        <v>114</v>
      </c>
      <c r="H42" s="99"/>
      <c r="I42" s="100">
        <v>4722</v>
      </c>
      <c r="J42" s="100">
        <v>6368</v>
      </c>
      <c r="K42" s="101">
        <v>0.7415201005025126</v>
      </c>
      <c r="L42" s="31"/>
    </row>
    <row r="43" spans="1:15" ht="18" customHeight="1">
      <c r="F43" s="31"/>
      <c r="L43" s="31"/>
    </row>
    <row r="44" spans="1:15" ht="45">
      <c r="A44" s="102" t="s">
        <v>115</v>
      </c>
      <c r="B44" s="115" t="s">
        <v>116</v>
      </c>
      <c r="C44" s="115" t="s">
        <v>117</v>
      </c>
      <c r="D44" s="115" t="s">
        <v>118</v>
      </c>
      <c r="E44" s="115" t="s">
        <v>119</v>
      </c>
      <c r="F44" s="115" t="s">
        <v>120</v>
      </c>
      <c r="G44" s="115" t="s">
        <v>17</v>
      </c>
      <c r="H44" s="86" t="s">
        <v>121</v>
      </c>
      <c r="I44"/>
      <c r="J44" s="114" t="s">
        <v>122</v>
      </c>
      <c r="K44" s="86" t="s">
        <v>10</v>
      </c>
    </row>
    <row r="45" spans="1:15" ht="15">
      <c r="A45" s="117" t="s">
        <v>123</v>
      </c>
      <c r="B45" s="103">
        <v>0</v>
      </c>
      <c r="C45" s="103">
        <v>4</v>
      </c>
      <c r="D45" s="103">
        <v>0</v>
      </c>
      <c r="E45" s="103">
        <v>14</v>
      </c>
      <c r="F45" s="104">
        <v>0</v>
      </c>
      <c r="G45" s="103">
        <v>18</v>
      </c>
      <c r="H45" s="105">
        <v>3.8119440914866584E-3</v>
      </c>
      <c r="I45"/>
      <c r="J45" s="106" t="s">
        <v>124</v>
      </c>
      <c r="K45" s="107">
        <v>147</v>
      </c>
    </row>
    <row r="46" spans="1:15" ht="15">
      <c r="A46" s="117" t="s">
        <v>125</v>
      </c>
      <c r="B46" s="103">
        <v>14</v>
      </c>
      <c r="C46" s="103">
        <v>172</v>
      </c>
      <c r="D46" s="103">
        <v>16</v>
      </c>
      <c r="E46" s="103">
        <v>1001</v>
      </c>
      <c r="F46" s="104">
        <v>35</v>
      </c>
      <c r="G46" s="103">
        <v>1238</v>
      </c>
      <c r="H46" s="105">
        <v>0.26217704362558236</v>
      </c>
      <c r="I46"/>
      <c r="J46" s="106" t="s">
        <v>126</v>
      </c>
      <c r="K46" s="107">
        <v>2210</v>
      </c>
    </row>
    <row r="47" spans="1:15" ht="15">
      <c r="A47" s="117" t="s">
        <v>127</v>
      </c>
      <c r="B47" s="103">
        <v>1</v>
      </c>
      <c r="C47" s="103">
        <v>6</v>
      </c>
      <c r="D47" s="103">
        <v>0</v>
      </c>
      <c r="E47" s="103">
        <v>21</v>
      </c>
      <c r="F47" s="104">
        <v>0</v>
      </c>
      <c r="G47" s="103">
        <v>28</v>
      </c>
      <c r="H47" s="105">
        <v>5.9296908089792461E-3</v>
      </c>
      <c r="I47"/>
      <c r="J47" s="106" t="s">
        <v>128</v>
      </c>
      <c r="K47" s="107">
        <v>2086</v>
      </c>
    </row>
    <row r="48" spans="1:15" ht="15">
      <c r="A48" s="117" t="s">
        <v>129</v>
      </c>
      <c r="B48" s="103">
        <v>54</v>
      </c>
      <c r="C48" s="103">
        <v>428</v>
      </c>
      <c r="D48" s="103">
        <v>35</v>
      </c>
      <c r="E48" s="103">
        <v>2106</v>
      </c>
      <c r="F48" s="104">
        <v>89</v>
      </c>
      <c r="G48" s="103">
        <v>2712</v>
      </c>
      <c r="H48" s="105">
        <v>0.57433290978398988</v>
      </c>
      <c r="I48"/>
      <c r="J48" s="106" t="s">
        <v>130</v>
      </c>
      <c r="K48" s="107">
        <v>92</v>
      </c>
    </row>
    <row r="49" spans="1:11" ht="15">
      <c r="A49" s="117" t="s">
        <v>131</v>
      </c>
      <c r="B49" s="103">
        <v>9</v>
      </c>
      <c r="C49" s="103">
        <v>116</v>
      </c>
      <c r="D49" s="103">
        <v>10</v>
      </c>
      <c r="E49" s="103">
        <v>575</v>
      </c>
      <c r="F49" s="104">
        <v>14</v>
      </c>
      <c r="G49" s="103">
        <v>724</v>
      </c>
      <c r="H49" s="105">
        <v>0.15332486234646336</v>
      </c>
      <c r="I49"/>
      <c r="J49" s="108" t="s">
        <v>132</v>
      </c>
      <c r="K49" s="107">
        <v>5</v>
      </c>
    </row>
    <row r="50" spans="1:11" ht="15">
      <c r="A50" s="117" t="s">
        <v>133</v>
      </c>
      <c r="B50" s="103">
        <v>0</v>
      </c>
      <c r="C50" s="103">
        <v>2</v>
      </c>
      <c r="D50" s="103">
        <v>0</v>
      </c>
      <c r="E50" s="103">
        <v>0</v>
      </c>
      <c r="F50" s="104">
        <v>0</v>
      </c>
      <c r="G50" s="103">
        <v>2</v>
      </c>
      <c r="H50" s="105">
        <v>4.2354934349851756E-4</v>
      </c>
      <c r="I50"/>
      <c r="J50" s="108" t="s">
        <v>134</v>
      </c>
      <c r="K50" s="107">
        <v>182</v>
      </c>
    </row>
    <row r="51" spans="1:11" ht="15">
      <c r="A51" s="109" t="s">
        <v>135</v>
      </c>
      <c r="B51" s="110">
        <v>78</v>
      </c>
      <c r="C51" s="110">
        <v>728</v>
      </c>
      <c r="D51" s="110">
        <v>61</v>
      </c>
      <c r="E51" s="110">
        <v>3717</v>
      </c>
      <c r="F51" s="110">
        <v>138</v>
      </c>
      <c r="G51" s="110">
        <v>4722</v>
      </c>
      <c r="H51" s="111"/>
      <c r="I51"/>
      <c r="J51" s="109" t="s">
        <v>10</v>
      </c>
      <c r="K51" s="111">
        <v>4722</v>
      </c>
    </row>
    <row r="52" spans="1:11" ht="15">
      <c r="A52" s="112"/>
      <c r="I52"/>
    </row>
    <row r="53" spans="1:11" ht="45">
      <c r="A53" s="102" t="s">
        <v>136</v>
      </c>
      <c r="B53" s="115" t="s">
        <v>116</v>
      </c>
      <c r="C53" s="115" t="s">
        <v>117</v>
      </c>
      <c r="D53" s="115" t="s">
        <v>118</v>
      </c>
      <c r="E53" s="115" t="s">
        <v>119</v>
      </c>
      <c r="F53" s="115" t="s">
        <v>120</v>
      </c>
      <c r="G53" s="115" t="s">
        <v>17</v>
      </c>
      <c r="H53" s="86" t="s">
        <v>137</v>
      </c>
    </row>
    <row r="54" spans="1:11" ht="15">
      <c r="A54" s="117" t="s">
        <v>138</v>
      </c>
      <c r="B54" s="103">
        <v>0</v>
      </c>
      <c r="C54" s="103">
        <v>0</v>
      </c>
      <c r="D54" s="103">
        <v>0</v>
      </c>
      <c r="E54" s="103">
        <v>1</v>
      </c>
      <c r="F54" s="104">
        <v>0</v>
      </c>
      <c r="G54" s="103">
        <v>1</v>
      </c>
      <c r="H54" s="105">
        <v>5.8823529411764705E-2</v>
      </c>
    </row>
    <row r="55" spans="1:11" ht="15">
      <c r="A55" s="117" t="s">
        <v>139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5.8823529411764705E-2</v>
      </c>
    </row>
    <row r="56" spans="1:11" ht="15">
      <c r="A56" s="117" t="s">
        <v>140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7" t="s">
        <v>141</v>
      </c>
      <c r="B57" s="103">
        <v>1</v>
      </c>
      <c r="C57" s="103">
        <v>3</v>
      </c>
      <c r="D57" s="103">
        <v>0</v>
      </c>
      <c r="E57" s="103">
        <v>4</v>
      </c>
      <c r="F57" s="104">
        <v>1</v>
      </c>
      <c r="G57" s="103">
        <v>9</v>
      </c>
      <c r="H57" s="105">
        <v>0.52941176470588236</v>
      </c>
    </row>
    <row r="58" spans="1:11" ht="15">
      <c r="A58" s="117" t="s">
        <v>142</v>
      </c>
      <c r="B58" s="103">
        <v>0</v>
      </c>
      <c r="C58" s="103">
        <v>0</v>
      </c>
      <c r="D58" s="103">
        <v>0</v>
      </c>
      <c r="E58" s="103">
        <v>1</v>
      </c>
      <c r="F58" s="104">
        <v>4</v>
      </c>
      <c r="G58" s="103">
        <v>5</v>
      </c>
      <c r="H58" s="105">
        <v>0.29411764705882354</v>
      </c>
    </row>
    <row r="59" spans="1:11" ht="15">
      <c r="A59" s="117" t="s">
        <v>143</v>
      </c>
      <c r="B59" s="103">
        <v>0</v>
      </c>
      <c r="C59" s="103">
        <v>0</v>
      </c>
      <c r="D59" s="103">
        <v>0</v>
      </c>
      <c r="E59" s="103">
        <v>1</v>
      </c>
      <c r="F59" s="104">
        <v>0</v>
      </c>
      <c r="G59" s="103">
        <v>1</v>
      </c>
      <c r="H59" s="105">
        <v>5.8823529411764705E-2</v>
      </c>
    </row>
    <row r="60" spans="1:11" ht="15">
      <c r="A60" s="109" t="s">
        <v>135</v>
      </c>
      <c r="B60" s="110">
        <v>1</v>
      </c>
      <c r="C60" s="110">
        <v>3</v>
      </c>
      <c r="D60" s="110">
        <v>0</v>
      </c>
      <c r="E60" s="110">
        <v>7</v>
      </c>
      <c r="F60" s="110">
        <v>6</v>
      </c>
      <c r="G60" s="110">
        <v>17</v>
      </c>
      <c r="H60" s="111"/>
    </row>
  </sheetData>
  <mergeCells count="31"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{EE7E9A07-6535-494A-86CA-7C7AED886D74}</x14:id>
        </ext>
      </extLst>
    </cfRule>
  </conditionalFormatting>
  <conditionalFormatting sqref="H13:H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{DAEC7D07-3F77-432A-8F06-71F2961A8B32}</x14:id>
        </ext>
      </extLst>
    </cfRule>
  </conditionalFormatting>
  <conditionalFormatting sqref="K8:K1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{8C22E8BF-E81C-4D84-B8B8-517DE2158876}</x14:id>
        </ext>
      </extLst>
    </cfRule>
  </conditionalFormatting>
  <conditionalFormatting sqref="I33:I4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{F70B7DF6-3E5A-4B03-97DB-C371642474AD}</x14:id>
        </ext>
      </extLst>
    </cfRule>
  </conditionalFormatting>
  <conditionalFormatting sqref="E33:E4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{9F21EA85-4F20-447E-A559-A8F2C70BD20D}</x14:id>
        </ext>
      </extLst>
    </cfRule>
  </conditionalFormatting>
  <conditionalFormatting sqref="C20:C31 D20:E28 D30:E30 D29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{1E29DEA2-6713-4A1C-BC36-5A435D977865}</x14:id>
        </ext>
      </extLst>
    </cfRule>
  </conditionalFormatting>
  <conditionalFormatting sqref="K27:K30 H31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{CB8ED9CF-C578-45C0-978B-1FF4CAB7623D}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7E9A07-6535-494A-86CA-7C7AED886D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DAEC7D07-3F77-432A-8F06-71F2961A8B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8C22E8BF-E81C-4D84-B8B8-517DE21588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F70B7DF6-3E5A-4B03-97DB-C371642474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9F21EA85-4F20-447E-A559-A8F2C70BD2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1E29DEA2-6713-4A1C-BC36-5A435D977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CB8ED9CF-C578-45C0-978B-1FF4CAB762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22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1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0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9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8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7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6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5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4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3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2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0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27" id="{D2F91FF0-6B36-4A31-BEB5-A6DD809E4CEE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152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43</v>
      </c>
      <c r="C8" s="9">
        <v>330</v>
      </c>
      <c r="D8" s="9">
        <v>1749</v>
      </c>
      <c r="E8" s="8">
        <v>33</v>
      </c>
      <c r="F8" s="8">
        <v>66</v>
      </c>
      <c r="G8" s="8">
        <v>0</v>
      </c>
      <c r="H8" s="8">
        <f t="shared" ref="H8:H52" si="0">SUM(B8:G8)</f>
        <v>2221</v>
      </c>
      <c r="I8" s="10">
        <f t="shared" ref="I8:I52" si="1">H8/$H$53</f>
        <v>0.47035154595510376</v>
      </c>
      <c r="K8" s="9">
        <f t="shared" ref="K8:L8" si="2">C8</f>
        <v>330</v>
      </c>
      <c r="L8" s="9">
        <f t="shared" si="2"/>
        <v>1749</v>
      </c>
      <c r="M8" s="8">
        <f t="shared" ref="M8" si="3">SUM(K8:L8)</f>
        <v>2079</v>
      </c>
      <c r="N8" s="10">
        <f t="shared" ref="N8:N52" si="4">M8/$M$53</f>
        <v>0.46771653543307085</v>
      </c>
    </row>
    <row r="9" spans="1:14">
      <c r="A9" s="7" t="s">
        <v>19</v>
      </c>
      <c r="B9" s="8">
        <v>17</v>
      </c>
      <c r="C9" s="9">
        <v>242</v>
      </c>
      <c r="D9" s="9">
        <v>1273</v>
      </c>
      <c r="E9" s="8">
        <v>14</v>
      </c>
      <c r="F9" s="8">
        <v>35</v>
      </c>
      <c r="G9" s="8">
        <v>0</v>
      </c>
      <c r="H9" s="8">
        <f t="shared" si="0"/>
        <v>1581</v>
      </c>
      <c r="I9" s="10">
        <f t="shared" si="1"/>
        <v>0.33481575603557817</v>
      </c>
      <c r="K9" s="9">
        <f t="shared" ref="K9:K52" si="5">C9</f>
        <v>242</v>
      </c>
      <c r="L9" s="9">
        <f t="shared" ref="L9:L52" si="6">D9</f>
        <v>1273</v>
      </c>
      <c r="M9" s="8">
        <f t="shared" ref="M9:M52" si="7">SUM(K9:L9)</f>
        <v>1515</v>
      </c>
      <c r="N9" s="10">
        <f t="shared" si="4"/>
        <v>0.34083239595050618</v>
      </c>
    </row>
    <row r="10" spans="1:14">
      <c r="A10" s="7" t="s">
        <v>20</v>
      </c>
      <c r="B10" s="8">
        <v>8</v>
      </c>
      <c r="C10" s="9">
        <v>44</v>
      </c>
      <c r="D10" s="9">
        <v>111</v>
      </c>
      <c r="E10" s="8"/>
      <c r="F10" s="8">
        <v>6</v>
      </c>
      <c r="G10" s="8">
        <v>0</v>
      </c>
      <c r="H10" s="8">
        <f t="shared" si="0"/>
        <v>169</v>
      </c>
      <c r="I10" s="10">
        <f t="shared" si="1"/>
        <v>3.5789919525624735E-2</v>
      </c>
      <c r="K10" s="9">
        <f t="shared" si="5"/>
        <v>44</v>
      </c>
      <c r="L10" s="9">
        <f t="shared" si="6"/>
        <v>111</v>
      </c>
      <c r="M10" s="8">
        <f t="shared" si="7"/>
        <v>155</v>
      </c>
      <c r="N10" s="10">
        <f t="shared" si="4"/>
        <v>3.4870641169853771E-2</v>
      </c>
    </row>
    <row r="11" spans="1:14">
      <c r="A11" s="7" t="s">
        <v>21</v>
      </c>
      <c r="B11" s="8">
        <v>1</v>
      </c>
      <c r="C11" s="9">
        <v>30</v>
      </c>
      <c r="D11" s="9">
        <v>81</v>
      </c>
      <c r="E11" s="8">
        <v>1</v>
      </c>
      <c r="F11" s="8">
        <v>10</v>
      </c>
      <c r="G11" s="8">
        <v>0</v>
      </c>
      <c r="H11" s="8">
        <f t="shared" si="0"/>
        <v>123</v>
      </c>
      <c r="I11" s="10">
        <f t="shared" si="1"/>
        <v>2.6048284625158832E-2</v>
      </c>
      <c r="K11" s="9">
        <f t="shared" si="5"/>
        <v>30</v>
      </c>
      <c r="L11" s="9">
        <f t="shared" si="6"/>
        <v>81</v>
      </c>
      <c r="M11" s="8">
        <f t="shared" si="7"/>
        <v>111</v>
      </c>
      <c r="N11" s="10">
        <f t="shared" si="4"/>
        <v>2.4971878515185602E-2</v>
      </c>
    </row>
    <row r="12" spans="1:14">
      <c r="A12" s="7" t="s">
        <v>24</v>
      </c>
      <c r="B12" s="8">
        <v>3</v>
      </c>
      <c r="C12" s="9">
        <v>9</v>
      </c>
      <c r="D12" s="9">
        <v>51</v>
      </c>
      <c r="E12" s="8"/>
      <c r="F12" s="8">
        <v>4</v>
      </c>
      <c r="G12" s="8">
        <v>0</v>
      </c>
      <c r="H12" s="8">
        <f t="shared" si="0"/>
        <v>67</v>
      </c>
      <c r="I12" s="10">
        <f t="shared" si="1"/>
        <v>1.4188903007200339E-2</v>
      </c>
      <c r="K12" s="9">
        <f t="shared" si="5"/>
        <v>9</v>
      </c>
      <c r="L12" s="9">
        <f t="shared" si="6"/>
        <v>51</v>
      </c>
      <c r="M12" s="8">
        <f t="shared" si="7"/>
        <v>60</v>
      </c>
      <c r="N12" s="10">
        <f t="shared" si="4"/>
        <v>1.3498312710911136E-2</v>
      </c>
    </row>
    <row r="13" spans="1:14">
      <c r="A13" s="7" t="s">
        <v>22</v>
      </c>
      <c r="B13" s="8">
        <v>1</v>
      </c>
      <c r="C13" s="9">
        <v>12</v>
      </c>
      <c r="D13" s="9">
        <v>49</v>
      </c>
      <c r="E13" s="8">
        <v>1</v>
      </c>
      <c r="F13" s="8">
        <v>4</v>
      </c>
      <c r="G13" s="8">
        <v>0</v>
      </c>
      <c r="H13" s="8">
        <f t="shared" ref="H13" si="8">SUM(B13:G13)</f>
        <v>67</v>
      </c>
      <c r="I13" s="10">
        <f t="shared" si="1"/>
        <v>1.4188903007200339E-2</v>
      </c>
      <c r="K13" s="9">
        <f t="shared" ref="K13" si="9">C13</f>
        <v>12</v>
      </c>
      <c r="L13" s="9">
        <f t="shared" ref="L13" si="10">D13</f>
        <v>49</v>
      </c>
      <c r="M13" s="8">
        <f t="shared" ref="M13" si="11">SUM(K13:L13)</f>
        <v>61</v>
      </c>
      <c r="N13" s="10">
        <f t="shared" si="4"/>
        <v>1.3723284589426323E-2</v>
      </c>
    </row>
    <row r="14" spans="1:14">
      <c r="A14" s="7" t="s">
        <v>23</v>
      </c>
      <c r="B14" s="8"/>
      <c r="C14" s="9">
        <v>2</v>
      </c>
      <c r="D14" s="9">
        <v>64</v>
      </c>
      <c r="E14" s="8"/>
      <c r="F14" s="8"/>
      <c r="G14" s="8">
        <v>0</v>
      </c>
      <c r="H14" s="8">
        <f t="shared" ref="H14:H15" si="12">SUM(B14:G14)</f>
        <v>66</v>
      </c>
      <c r="I14" s="10">
        <f t="shared" si="1"/>
        <v>1.397712833545108E-2</v>
      </c>
      <c r="K14" s="9">
        <f t="shared" ref="K14:K15" si="13">C14</f>
        <v>2</v>
      </c>
      <c r="L14" s="9">
        <f t="shared" ref="L14:L15" si="14">D14</f>
        <v>64</v>
      </c>
      <c r="M14" s="8">
        <f t="shared" ref="M14:M15" si="15">SUM(K14:L14)</f>
        <v>66</v>
      </c>
      <c r="N14" s="10">
        <f t="shared" si="4"/>
        <v>1.484814398200225E-2</v>
      </c>
    </row>
    <row r="15" spans="1:14">
      <c r="A15" s="7" t="s">
        <v>25</v>
      </c>
      <c r="B15" s="8"/>
      <c r="C15" s="9">
        <v>3</v>
      </c>
      <c r="D15" s="9">
        <v>45</v>
      </c>
      <c r="E15" s="8"/>
      <c r="F15" s="8">
        <v>1</v>
      </c>
      <c r="G15" s="8">
        <v>0</v>
      </c>
      <c r="H15" s="8">
        <f t="shared" si="12"/>
        <v>49</v>
      </c>
      <c r="I15" s="10">
        <f t="shared" si="1"/>
        <v>1.0376958915713681E-2</v>
      </c>
      <c r="K15" s="9">
        <f t="shared" si="13"/>
        <v>3</v>
      </c>
      <c r="L15" s="9">
        <f t="shared" si="14"/>
        <v>45</v>
      </c>
      <c r="M15" s="8">
        <f t="shared" si="15"/>
        <v>48</v>
      </c>
      <c r="N15" s="10">
        <f t="shared" si="4"/>
        <v>1.0798650168728909E-2</v>
      </c>
    </row>
    <row r="16" spans="1:14">
      <c r="A16" s="7" t="s">
        <v>26</v>
      </c>
      <c r="B16" s="8"/>
      <c r="C16" s="9">
        <v>5</v>
      </c>
      <c r="D16" s="9">
        <v>42</v>
      </c>
      <c r="E16" s="8"/>
      <c r="F16" s="8"/>
      <c r="G16" s="8">
        <v>0</v>
      </c>
      <c r="H16" s="8">
        <f t="shared" ref="H16" si="16">SUM(B16:G16)</f>
        <v>47</v>
      </c>
      <c r="I16" s="10">
        <f t="shared" si="1"/>
        <v>9.9534095722151623E-3</v>
      </c>
      <c r="K16" s="9">
        <f t="shared" ref="K16" si="17">C16</f>
        <v>5</v>
      </c>
      <c r="L16" s="9">
        <f t="shared" ref="L16" si="18">D16</f>
        <v>42</v>
      </c>
      <c r="M16" s="8">
        <f t="shared" ref="M16" si="19">SUM(K16:L16)</f>
        <v>47</v>
      </c>
      <c r="N16" s="10">
        <f t="shared" si="4"/>
        <v>1.0573678290213724E-2</v>
      </c>
    </row>
    <row r="17" spans="1:14">
      <c r="A17" s="7" t="s">
        <v>28</v>
      </c>
      <c r="B17" s="8"/>
      <c r="C17" s="9">
        <v>6</v>
      </c>
      <c r="D17" s="9">
        <v>33</v>
      </c>
      <c r="E17" s="8"/>
      <c r="F17" s="8">
        <v>2</v>
      </c>
      <c r="G17" s="8">
        <v>0</v>
      </c>
      <c r="H17" s="8">
        <f t="shared" ref="H17" si="20">SUM(B17:G17)</f>
        <v>41</v>
      </c>
      <c r="I17" s="10">
        <f t="shared" si="1"/>
        <v>8.6827615417196108E-3</v>
      </c>
      <c r="K17" s="9">
        <f t="shared" ref="K17" si="21">C17</f>
        <v>6</v>
      </c>
      <c r="L17" s="9">
        <f t="shared" ref="L17" si="22">D17</f>
        <v>33</v>
      </c>
      <c r="M17" s="8">
        <f t="shared" ref="M17" si="23">SUM(K17:L17)</f>
        <v>39</v>
      </c>
      <c r="N17" s="10">
        <f t="shared" si="4"/>
        <v>8.7739032620922381E-3</v>
      </c>
    </row>
    <row r="18" spans="1:14">
      <c r="A18" s="7" t="s">
        <v>27</v>
      </c>
      <c r="B18" s="8"/>
      <c r="C18" s="9">
        <v>3</v>
      </c>
      <c r="D18" s="9">
        <v>30</v>
      </c>
      <c r="E18" s="8">
        <v>1</v>
      </c>
      <c r="F18" s="8">
        <v>1</v>
      </c>
      <c r="G18" s="8">
        <v>0</v>
      </c>
      <c r="H18" s="8">
        <f t="shared" si="0"/>
        <v>35</v>
      </c>
      <c r="I18" s="10">
        <f t="shared" si="1"/>
        <v>7.4121135112240576E-3</v>
      </c>
      <c r="K18" s="9">
        <f t="shared" si="5"/>
        <v>3</v>
      </c>
      <c r="L18" s="9">
        <f t="shared" si="6"/>
        <v>30</v>
      </c>
      <c r="M18" s="8">
        <f t="shared" si="7"/>
        <v>33</v>
      </c>
      <c r="N18" s="10">
        <f t="shared" si="4"/>
        <v>7.4240719910011249E-3</v>
      </c>
    </row>
    <row r="19" spans="1:14">
      <c r="A19" s="7" t="s">
        <v>29</v>
      </c>
      <c r="B19" s="8"/>
      <c r="C19" s="9">
        <v>9</v>
      </c>
      <c r="D19" s="9">
        <v>24</v>
      </c>
      <c r="E19" s="8"/>
      <c r="F19" s="8"/>
      <c r="G19" s="8">
        <v>0</v>
      </c>
      <c r="H19" s="8">
        <f t="shared" si="0"/>
        <v>33</v>
      </c>
      <c r="I19" s="10">
        <f t="shared" si="1"/>
        <v>6.9885641677255401E-3</v>
      </c>
      <c r="K19" s="9">
        <f t="shared" si="5"/>
        <v>9</v>
      </c>
      <c r="L19" s="9">
        <f t="shared" si="6"/>
        <v>24</v>
      </c>
      <c r="M19" s="8">
        <f t="shared" si="7"/>
        <v>33</v>
      </c>
      <c r="N19" s="10">
        <f t="shared" si="4"/>
        <v>7.4240719910011249E-3</v>
      </c>
    </row>
    <row r="20" spans="1:14">
      <c r="A20" s="7" t="s">
        <v>30</v>
      </c>
      <c r="B20" s="8"/>
      <c r="C20" s="9">
        <v>3</v>
      </c>
      <c r="D20" s="9">
        <v>25</v>
      </c>
      <c r="E20" s="8"/>
      <c r="F20" s="8">
        <v>3</v>
      </c>
      <c r="G20" s="8">
        <v>0</v>
      </c>
      <c r="H20" s="8">
        <f t="shared" ref="H20:H25" si="24">SUM(B20:G20)</f>
        <v>31</v>
      </c>
      <c r="I20" s="10">
        <f t="shared" si="1"/>
        <v>6.5650148242270227E-3</v>
      </c>
      <c r="K20" s="9">
        <f t="shared" ref="K20:K25" si="25">C20</f>
        <v>3</v>
      </c>
      <c r="L20" s="9">
        <f t="shared" ref="L20:L25" si="26">D20</f>
        <v>25</v>
      </c>
      <c r="M20" s="8">
        <f t="shared" ref="M20:M25" si="27">SUM(K20:L20)</f>
        <v>28</v>
      </c>
      <c r="N20" s="10">
        <f t="shared" si="4"/>
        <v>6.2992125984251968E-3</v>
      </c>
    </row>
    <row r="21" spans="1:14">
      <c r="A21" s="7" t="s">
        <v>31</v>
      </c>
      <c r="B21" s="8">
        <v>1</v>
      </c>
      <c r="C21" s="9">
        <v>6</v>
      </c>
      <c r="D21" s="9">
        <v>16</v>
      </c>
      <c r="E21" s="8"/>
      <c r="F21" s="8"/>
      <c r="G21" s="8">
        <v>0</v>
      </c>
      <c r="H21" s="8">
        <f t="shared" si="24"/>
        <v>23</v>
      </c>
      <c r="I21" s="10">
        <f t="shared" si="1"/>
        <v>4.870817450232952E-3</v>
      </c>
      <c r="K21" s="9">
        <f t="shared" si="25"/>
        <v>6</v>
      </c>
      <c r="L21" s="9">
        <f t="shared" si="26"/>
        <v>16</v>
      </c>
      <c r="M21" s="8">
        <f t="shared" si="27"/>
        <v>22</v>
      </c>
      <c r="N21" s="10">
        <f t="shared" si="4"/>
        <v>4.9493813273340835E-3</v>
      </c>
    </row>
    <row r="22" spans="1:14">
      <c r="A22" s="7" t="s">
        <v>32</v>
      </c>
      <c r="B22" s="8"/>
      <c r="C22" s="9">
        <v>1</v>
      </c>
      <c r="D22" s="9">
        <v>19</v>
      </c>
      <c r="E22" s="8">
        <v>1</v>
      </c>
      <c r="F22" s="8"/>
      <c r="G22" s="8">
        <v>0</v>
      </c>
      <c r="H22" s="8">
        <f t="shared" si="24"/>
        <v>21</v>
      </c>
      <c r="I22" s="10">
        <f t="shared" si="1"/>
        <v>4.4472681067344345E-3</v>
      </c>
      <c r="K22" s="9">
        <f t="shared" si="25"/>
        <v>1</v>
      </c>
      <c r="L22" s="9">
        <f t="shared" si="26"/>
        <v>19</v>
      </c>
      <c r="M22" s="8">
        <f t="shared" si="27"/>
        <v>20</v>
      </c>
      <c r="N22" s="10">
        <f t="shared" si="4"/>
        <v>4.4994375703037125E-3</v>
      </c>
    </row>
    <row r="23" spans="1:14">
      <c r="A23" s="7" t="s">
        <v>33</v>
      </c>
      <c r="B23" s="8"/>
      <c r="C23" s="9">
        <v>3</v>
      </c>
      <c r="D23" s="9">
        <v>13</v>
      </c>
      <c r="E23" s="8"/>
      <c r="F23" s="8"/>
      <c r="G23" s="8">
        <v>0</v>
      </c>
      <c r="H23" s="8">
        <f t="shared" si="24"/>
        <v>16</v>
      </c>
      <c r="I23" s="10">
        <f t="shared" si="1"/>
        <v>3.3883947479881405E-3</v>
      </c>
      <c r="K23" s="9">
        <f t="shared" si="25"/>
        <v>3</v>
      </c>
      <c r="L23" s="9">
        <f t="shared" si="26"/>
        <v>13</v>
      </c>
      <c r="M23" s="8">
        <f t="shared" si="27"/>
        <v>16</v>
      </c>
      <c r="N23" s="10">
        <f t="shared" si="4"/>
        <v>3.5995500562429695E-3</v>
      </c>
    </row>
    <row r="24" spans="1:14">
      <c r="A24" s="7" t="s">
        <v>34</v>
      </c>
      <c r="B24" s="8"/>
      <c r="C24" s="9">
        <v>1</v>
      </c>
      <c r="D24" s="9">
        <v>14</v>
      </c>
      <c r="E24" s="8"/>
      <c r="F24" s="8"/>
      <c r="G24" s="8">
        <v>0</v>
      </c>
      <c r="H24" s="8">
        <f t="shared" si="24"/>
        <v>15</v>
      </c>
      <c r="I24" s="10">
        <f t="shared" si="1"/>
        <v>3.1766200762388818E-3</v>
      </c>
      <c r="K24" s="9">
        <f t="shared" si="25"/>
        <v>1</v>
      </c>
      <c r="L24" s="9">
        <f t="shared" si="26"/>
        <v>14</v>
      </c>
      <c r="M24" s="8">
        <f t="shared" si="27"/>
        <v>15</v>
      </c>
      <c r="N24" s="10">
        <f t="shared" si="4"/>
        <v>3.3745781777277839E-3</v>
      </c>
    </row>
    <row r="25" spans="1:14">
      <c r="A25" s="7" t="s">
        <v>35</v>
      </c>
      <c r="B25" s="8"/>
      <c r="C25" s="9">
        <v>1</v>
      </c>
      <c r="D25" s="9">
        <v>9</v>
      </c>
      <c r="E25" s="8">
        <v>1</v>
      </c>
      <c r="F25" s="8">
        <v>3</v>
      </c>
      <c r="G25" s="8">
        <v>0</v>
      </c>
      <c r="H25" s="8">
        <f t="shared" si="24"/>
        <v>14</v>
      </c>
      <c r="I25" s="10">
        <f t="shared" si="1"/>
        <v>2.964845404489623E-3</v>
      </c>
      <c r="K25" s="9">
        <f t="shared" si="25"/>
        <v>1</v>
      </c>
      <c r="L25" s="9">
        <f t="shared" si="26"/>
        <v>9</v>
      </c>
      <c r="M25" s="8">
        <f t="shared" si="27"/>
        <v>10</v>
      </c>
      <c r="N25" s="10">
        <f t="shared" si="4"/>
        <v>2.2497187851518562E-3</v>
      </c>
    </row>
    <row r="26" spans="1:14">
      <c r="A26" s="7" t="s">
        <v>36</v>
      </c>
      <c r="B26" s="8"/>
      <c r="C26" s="9">
        <v>1</v>
      </c>
      <c r="D26" s="9">
        <v>11</v>
      </c>
      <c r="E26" s="8"/>
      <c r="F26" s="8"/>
      <c r="G26" s="8">
        <v>0</v>
      </c>
      <c r="H26" s="8">
        <f t="shared" ref="H26:H27" si="28">SUM(B26:G26)</f>
        <v>12</v>
      </c>
      <c r="I26" s="10">
        <f t="shared" si="1"/>
        <v>2.5412960609911056E-3</v>
      </c>
      <c r="K26" s="9">
        <f t="shared" ref="K26:K27" si="29">C26</f>
        <v>1</v>
      </c>
      <c r="L26" s="9">
        <f t="shared" ref="L26:L27" si="30">D26</f>
        <v>11</v>
      </c>
      <c r="M26" s="8">
        <f t="shared" ref="M26:M27" si="31">SUM(K26:L26)</f>
        <v>12</v>
      </c>
      <c r="N26" s="10">
        <f t="shared" si="4"/>
        <v>2.6996625421822273E-3</v>
      </c>
    </row>
    <row r="27" spans="1:14">
      <c r="A27" s="7" t="s">
        <v>39</v>
      </c>
      <c r="B27" s="8">
        <v>1</v>
      </c>
      <c r="C27" s="9"/>
      <c r="D27" s="9">
        <v>8</v>
      </c>
      <c r="E27" s="8"/>
      <c r="F27" s="8"/>
      <c r="G27" s="8">
        <v>0</v>
      </c>
      <c r="H27" s="8">
        <f t="shared" si="28"/>
        <v>9</v>
      </c>
      <c r="I27" s="10">
        <f t="shared" si="1"/>
        <v>1.9059720457433292E-3</v>
      </c>
      <c r="K27" s="9">
        <f t="shared" si="29"/>
        <v>0</v>
      </c>
      <c r="L27" s="9">
        <f t="shared" si="30"/>
        <v>8</v>
      </c>
      <c r="M27" s="8">
        <f t="shared" si="31"/>
        <v>8</v>
      </c>
      <c r="N27" s="10">
        <f t="shared" si="4"/>
        <v>1.7997750281214847E-3</v>
      </c>
    </row>
    <row r="28" spans="1:14">
      <c r="A28" s="7" t="s">
        <v>40</v>
      </c>
      <c r="B28" s="8">
        <v>1</v>
      </c>
      <c r="C28" s="9">
        <v>4</v>
      </c>
      <c r="D28" s="9">
        <v>3</v>
      </c>
      <c r="E28" s="8">
        <v>1</v>
      </c>
      <c r="F28" s="8"/>
      <c r="G28" s="8">
        <v>0</v>
      </c>
      <c r="H28" s="8">
        <f t="shared" si="0"/>
        <v>9</v>
      </c>
      <c r="I28" s="10">
        <f t="shared" si="1"/>
        <v>1.9059720457433292E-3</v>
      </c>
      <c r="K28" s="9">
        <f t="shared" si="5"/>
        <v>4</v>
      </c>
      <c r="L28" s="9">
        <f t="shared" si="6"/>
        <v>3</v>
      </c>
      <c r="M28" s="8">
        <f t="shared" si="7"/>
        <v>7</v>
      </c>
      <c r="N28" s="10">
        <f t="shared" si="4"/>
        <v>1.5748031496062992E-3</v>
      </c>
    </row>
    <row r="29" spans="1:14">
      <c r="A29" s="7" t="s">
        <v>37</v>
      </c>
      <c r="B29" s="8"/>
      <c r="C29" s="9">
        <v>1</v>
      </c>
      <c r="D29" s="9">
        <v>6</v>
      </c>
      <c r="E29" s="8"/>
      <c r="F29" s="8"/>
      <c r="G29" s="8">
        <v>0</v>
      </c>
      <c r="H29" s="8">
        <f t="shared" si="0"/>
        <v>7</v>
      </c>
      <c r="I29" s="10">
        <f t="shared" si="1"/>
        <v>1.4824227022448115E-3</v>
      </c>
      <c r="K29" s="9">
        <f t="shared" si="5"/>
        <v>1</v>
      </c>
      <c r="L29" s="9">
        <f t="shared" si="6"/>
        <v>6</v>
      </c>
      <c r="M29" s="8">
        <f t="shared" si="7"/>
        <v>7</v>
      </c>
      <c r="N29" s="10">
        <f t="shared" si="4"/>
        <v>1.5748031496062992E-3</v>
      </c>
    </row>
    <row r="30" spans="1:14">
      <c r="A30" s="7" t="s">
        <v>57</v>
      </c>
      <c r="B30" s="8"/>
      <c r="C30" s="9"/>
      <c r="D30" s="9"/>
      <c r="E30" s="8">
        <v>6</v>
      </c>
      <c r="F30" s="8">
        <v>1</v>
      </c>
      <c r="G30" s="8">
        <v>0</v>
      </c>
      <c r="H30" s="8">
        <f t="shared" si="0"/>
        <v>7</v>
      </c>
      <c r="I30" s="10">
        <f t="shared" si="1"/>
        <v>1.4824227022448115E-3</v>
      </c>
      <c r="K30" s="9">
        <f t="shared" si="5"/>
        <v>0</v>
      </c>
      <c r="L30" s="9">
        <f t="shared" si="6"/>
        <v>0</v>
      </c>
      <c r="M30" s="8">
        <f t="shared" si="7"/>
        <v>0</v>
      </c>
      <c r="N30" s="10">
        <f t="shared" si="4"/>
        <v>0</v>
      </c>
    </row>
    <row r="31" spans="1:14">
      <c r="A31" s="7" t="s">
        <v>50</v>
      </c>
      <c r="B31" s="8"/>
      <c r="C31" s="9">
        <v>2</v>
      </c>
      <c r="D31" s="9">
        <v>3</v>
      </c>
      <c r="E31" s="8">
        <v>1</v>
      </c>
      <c r="F31" s="8"/>
      <c r="G31" s="8">
        <v>0</v>
      </c>
      <c r="H31" s="8">
        <f t="shared" si="0"/>
        <v>6</v>
      </c>
      <c r="I31" s="10">
        <f t="shared" si="1"/>
        <v>1.2706480304955528E-3</v>
      </c>
      <c r="K31" s="9">
        <f t="shared" si="5"/>
        <v>2</v>
      </c>
      <c r="L31" s="9">
        <f t="shared" si="6"/>
        <v>3</v>
      </c>
      <c r="M31" s="8">
        <f t="shared" si="7"/>
        <v>5</v>
      </c>
      <c r="N31" s="10">
        <f t="shared" si="4"/>
        <v>1.1248593925759281E-3</v>
      </c>
    </row>
    <row r="32" spans="1:14">
      <c r="A32" s="7" t="s">
        <v>45</v>
      </c>
      <c r="B32" s="8"/>
      <c r="C32" s="9">
        <v>1</v>
      </c>
      <c r="D32" s="9">
        <v>3</v>
      </c>
      <c r="E32" s="8">
        <v>1</v>
      </c>
      <c r="F32" s="8">
        <v>1</v>
      </c>
      <c r="G32" s="8">
        <v>0</v>
      </c>
      <c r="H32" s="8">
        <f t="shared" si="0"/>
        <v>6</v>
      </c>
      <c r="I32" s="10">
        <f t="shared" si="1"/>
        <v>1.2706480304955528E-3</v>
      </c>
      <c r="K32" s="9">
        <f t="shared" si="5"/>
        <v>1</v>
      </c>
      <c r="L32" s="9">
        <f t="shared" si="6"/>
        <v>3</v>
      </c>
      <c r="M32" s="8">
        <f t="shared" si="7"/>
        <v>4</v>
      </c>
      <c r="N32" s="10">
        <f t="shared" si="4"/>
        <v>8.9988751406074236E-4</v>
      </c>
    </row>
    <row r="33" spans="1:14">
      <c r="A33" s="7" t="s">
        <v>38</v>
      </c>
      <c r="B33" s="8"/>
      <c r="C33" s="9"/>
      <c r="D33" s="9">
        <v>5</v>
      </c>
      <c r="E33" s="8"/>
      <c r="F33" s="8"/>
      <c r="G33" s="8">
        <v>0</v>
      </c>
      <c r="H33" s="8">
        <f t="shared" si="0"/>
        <v>5</v>
      </c>
      <c r="I33" s="10">
        <f t="shared" si="1"/>
        <v>1.0588733587462938E-3</v>
      </c>
      <c r="K33" s="9">
        <f t="shared" si="5"/>
        <v>0</v>
      </c>
      <c r="L33" s="9">
        <f t="shared" si="6"/>
        <v>5</v>
      </c>
      <c r="M33" s="8">
        <f t="shared" si="7"/>
        <v>5</v>
      </c>
      <c r="N33" s="10">
        <f t="shared" si="4"/>
        <v>1.1248593925759281E-3</v>
      </c>
    </row>
    <row r="34" spans="1:14">
      <c r="A34" s="7" t="s">
        <v>41</v>
      </c>
      <c r="B34" s="8"/>
      <c r="C34" s="9">
        <v>2</v>
      </c>
      <c r="D34" s="9">
        <v>3</v>
      </c>
      <c r="E34" s="8"/>
      <c r="F34" s="8"/>
      <c r="G34" s="8">
        <v>0</v>
      </c>
      <c r="H34" s="8">
        <f t="shared" si="0"/>
        <v>5</v>
      </c>
      <c r="I34" s="10">
        <f t="shared" si="1"/>
        <v>1.0588733587462938E-3</v>
      </c>
      <c r="K34" s="9">
        <f t="shared" si="5"/>
        <v>2</v>
      </c>
      <c r="L34" s="9">
        <f t="shared" si="6"/>
        <v>3</v>
      </c>
      <c r="M34" s="8">
        <f t="shared" si="7"/>
        <v>5</v>
      </c>
      <c r="N34" s="10">
        <f t="shared" si="4"/>
        <v>1.1248593925759281E-3</v>
      </c>
    </row>
    <row r="35" spans="1:14">
      <c r="A35" s="7" t="s">
        <v>53</v>
      </c>
      <c r="B35" s="8">
        <v>1</v>
      </c>
      <c r="C35" s="9">
        <v>2</v>
      </c>
      <c r="D35" s="9">
        <v>1</v>
      </c>
      <c r="E35" s="8"/>
      <c r="F35" s="8"/>
      <c r="G35" s="8">
        <v>0</v>
      </c>
      <c r="H35" s="8">
        <f t="shared" si="0"/>
        <v>4</v>
      </c>
      <c r="I35" s="10">
        <f t="shared" si="1"/>
        <v>8.4709868699703512E-4</v>
      </c>
      <c r="K35" s="9">
        <f t="shared" si="5"/>
        <v>2</v>
      </c>
      <c r="L35" s="9">
        <f t="shared" si="6"/>
        <v>1</v>
      </c>
      <c r="M35" s="8">
        <f t="shared" si="7"/>
        <v>3</v>
      </c>
      <c r="N35" s="10">
        <f t="shared" si="4"/>
        <v>6.7491563554555683E-4</v>
      </c>
    </row>
    <row r="36" spans="1:14">
      <c r="A36" s="7" t="s">
        <v>44</v>
      </c>
      <c r="B36" s="8"/>
      <c r="C36" s="9"/>
      <c r="D36" s="9">
        <v>3</v>
      </c>
      <c r="E36" s="8"/>
      <c r="F36" s="8">
        <v>1</v>
      </c>
      <c r="G36" s="8">
        <v>0</v>
      </c>
      <c r="H36" s="8">
        <f t="shared" si="0"/>
        <v>4</v>
      </c>
      <c r="I36" s="10">
        <f t="shared" si="1"/>
        <v>8.4709868699703512E-4</v>
      </c>
      <c r="K36" s="9">
        <f t="shared" si="5"/>
        <v>0</v>
      </c>
      <c r="L36" s="9">
        <f t="shared" si="6"/>
        <v>3</v>
      </c>
      <c r="M36" s="8">
        <f t="shared" si="7"/>
        <v>3</v>
      </c>
      <c r="N36" s="10">
        <f t="shared" si="4"/>
        <v>6.7491563554555683E-4</v>
      </c>
    </row>
    <row r="37" spans="1:14">
      <c r="A37" s="7" t="s">
        <v>56</v>
      </c>
      <c r="B37" s="8">
        <v>1</v>
      </c>
      <c r="C37" s="9"/>
      <c r="D37" s="9">
        <v>2</v>
      </c>
      <c r="E37" s="8"/>
      <c r="F37" s="8"/>
      <c r="G37" s="8">
        <v>0</v>
      </c>
      <c r="H37" s="8">
        <f t="shared" si="0"/>
        <v>3</v>
      </c>
      <c r="I37" s="10">
        <f t="shared" si="1"/>
        <v>6.3532401524777639E-4</v>
      </c>
      <c r="K37" s="9">
        <f t="shared" si="5"/>
        <v>0</v>
      </c>
      <c r="L37" s="9">
        <f t="shared" si="6"/>
        <v>2</v>
      </c>
      <c r="M37" s="8">
        <f t="shared" si="7"/>
        <v>2</v>
      </c>
      <c r="N37" s="10">
        <f t="shared" si="4"/>
        <v>4.4994375703037118E-4</v>
      </c>
    </row>
    <row r="38" spans="1:14">
      <c r="A38" s="7" t="s">
        <v>48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 t="shared" si="1"/>
        <v>6.3532401524777639E-4</v>
      </c>
      <c r="K38" s="9">
        <f t="shared" si="5"/>
        <v>0</v>
      </c>
      <c r="L38" s="9">
        <f t="shared" si="6"/>
        <v>3</v>
      </c>
      <c r="M38" s="8">
        <f t="shared" si="7"/>
        <v>3</v>
      </c>
      <c r="N38" s="10">
        <f t="shared" si="4"/>
        <v>6.7491563554555683E-4</v>
      </c>
    </row>
    <row r="39" spans="1:14">
      <c r="A39" s="7" t="s">
        <v>51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 t="shared" si="1"/>
        <v>6.3532401524777639E-4</v>
      </c>
      <c r="K39" s="9">
        <f t="shared" si="5"/>
        <v>0</v>
      </c>
      <c r="L39" s="9">
        <f t="shared" si="6"/>
        <v>3</v>
      </c>
      <c r="M39" s="8">
        <f t="shared" si="7"/>
        <v>3</v>
      </c>
      <c r="N39" s="10">
        <f t="shared" si="4"/>
        <v>6.7491563554555683E-4</v>
      </c>
    </row>
    <row r="40" spans="1:14">
      <c r="A40" s="7" t="s">
        <v>43</v>
      </c>
      <c r="B40" s="8"/>
      <c r="C40" s="9"/>
      <c r="D40" s="9">
        <v>3</v>
      </c>
      <c r="E40" s="8"/>
      <c r="F40" s="8"/>
      <c r="G40" s="8">
        <v>0</v>
      </c>
      <c r="H40" s="8">
        <f t="shared" si="0"/>
        <v>3</v>
      </c>
      <c r="I40" s="10">
        <f t="shared" si="1"/>
        <v>6.3532401524777639E-4</v>
      </c>
      <c r="K40" s="9">
        <f t="shared" si="5"/>
        <v>0</v>
      </c>
      <c r="L40" s="9">
        <f t="shared" si="6"/>
        <v>3</v>
      </c>
      <c r="M40" s="8">
        <f t="shared" si="7"/>
        <v>3</v>
      </c>
      <c r="N40" s="10">
        <f t="shared" si="4"/>
        <v>6.7491563554555683E-4</v>
      </c>
    </row>
    <row r="41" spans="1:14">
      <c r="A41" s="7" t="s">
        <v>46</v>
      </c>
      <c r="B41" s="8"/>
      <c r="C41" s="9">
        <v>2</v>
      </c>
      <c r="D41" s="9">
        <v>1</v>
      </c>
      <c r="E41" s="8"/>
      <c r="F41" s="8"/>
      <c r="G41" s="8">
        <v>0</v>
      </c>
      <c r="H41" s="8">
        <f t="shared" si="0"/>
        <v>3</v>
      </c>
      <c r="I41" s="10">
        <f t="shared" si="1"/>
        <v>6.3532401524777639E-4</v>
      </c>
      <c r="K41" s="9">
        <f t="shared" si="5"/>
        <v>2</v>
      </c>
      <c r="L41" s="9">
        <f t="shared" si="6"/>
        <v>1</v>
      </c>
      <c r="M41" s="8">
        <f t="shared" si="7"/>
        <v>3</v>
      </c>
      <c r="N41" s="10">
        <f t="shared" si="4"/>
        <v>6.7491563554555683E-4</v>
      </c>
    </row>
    <row r="42" spans="1:14">
      <c r="A42" s="7" t="s">
        <v>47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 t="shared" si="1"/>
        <v>4.2354934349851756E-4</v>
      </c>
      <c r="K42" s="9">
        <f t="shared" si="5"/>
        <v>0</v>
      </c>
      <c r="L42" s="9">
        <f t="shared" si="6"/>
        <v>2</v>
      </c>
      <c r="M42" s="8">
        <f t="shared" si="7"/>
        <v>2</v>
      </c>
      <c r="N42" s="10">
        <f t="shared" si="4"/>
        <v>4.4994375703037118E-4</v>
      </c>
    </row>
    <row r="43" spans="1:14">
      <c r="A43" s="7" t="s">
        <v>146</v>
      </c>
      <c r="B43" s="8"/>
      <c r="C43" s="9">
        <v>1</v>
      </c>
      <c r="D43" s="9">
        <v>1</v>
      </c>
      <c r="E43" s="8"/>
      <c r="F43" s="8"/>
      <c r="G43" s="8">
        <v>0</v>
      </c>
      <c r="H43" s="8">
        <f t="shared" si="0"/>
        <v>2</v>
      </c>
      <c r="I43" s="10">
        <f t="shared" si="1"/>
        <v>4.2354934349851756E-4</v>
      </c>
      <c r="K43" s="9">
        <f t="shared" si="5"/>
        <v>1</v>
      </c>
      <c r="L43" s="9">
        <f t="shared" si="6"/>
        <v>1</v>
      </c>
      <c r="M43" s="8">
        <f t="shared" si="7"/>
        <v>2</v>
      </c>
      <c r="N43" s="10">
        <f t="shared" si="4"/>
        <v>4.4994375703037118E-4</v>
      </c>
    </row>
    <row r="44" spans="1:14">
      <c r="A44" s="7" t="s">
        <v>42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 t="shared" si="1"/>
        <v>4.2354934349851756E-4</v>
      </c>
      <c r="K44" s="9">
        <f t="shared" si="5"/>
        <v>0</v>
      </c>
      <c r="L44" s="9">
        <f t="shared" si="6"/>
        <v>2</v>
      </c>
      <c r="M44" s="8">
        <f t="shared" si="7"/>
        <v>2</v>
      </c>
      <c r="N44" s="10">
        <f t="shared" si="4"/>
        <v>4.4994375703037118E-4</v>
      </c>
    </row>
    <row r="45" spans="1:14">
      <c r="A45" s="7" t="s">
        <v>52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 t="shared" si="1"/>
        <v>2.1177467174925878E-4</v>
      </c>
      <c r="K45" s="9">
        <f t="shared" si="5"/>
        <v>0</v>
      </c>
      <c r="L45" s="9">
        <f t="shared" si="6"/>
        <v>1</v>
      </c>
      <c r="M45" s="8">
        <f t="shared" si="7"/>
        <v>1</v>
      </c>
      <c r="N45" s="10">
        <f t="shared" si="4"/>
        <v>2.2497187851518559E-4</v>
      </c>
    </row>
    <row r="46" spans="1:14">
      <c r="A46" s="7" t="s">
        <v>55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 t="shared" si="1"/>
        <v>2.1177467174925878E-4</v>
      </c>
      <c r="K46" s="9">
        <f t="shared" si="5"/>
        <v>0</v>
      </c>
      <c r="L46" s="9">
        <f t="shared" si="6"/>
        <v>1</v>
      </c>
      <c r="M46" s="8">
        <f t="shared" si="7"/>
        <v>1</v>
      </c>
      <c r="N46" s="10">
        <f t="shared" si="4"/>
        <v>2.2497187851518559E-4</v>
      </c>
    </row>
    <row r="47" spans="1:14">
      <c r="A47" s="7" t="s">
        <v>49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 t="shared" si="1"/>
        <v>2.1177467174925878E-4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4"/>
        <v>2.2497187851518559E-4</v>
      </c>
    </row>
    <row r="48" spans="1:14">
      <c r="A48" s="7" t="s">
        <v>145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 t="shared" si="1"/>
        <v>2.1177467174925878E-4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4"/>
        <v>2.2497187851518559E-4</v>
      </c>
    </row>
    <row r="49" spans="1:14">
      <c r="A49" s="7" t="s">
        <v>54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 t="shared" si="1"/>
        <v>2.1177467174925878E-4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4"/>
        <v>2.2497187851518559E-4</v>
      </c>
    </row>
    <row r="50" spans="1:14">
      <c r="A50" s="7" t="s">
        <v>149</v>
      </c>
      <c r="B50" s="8"/>
      <c r="C50" s="9">
        <v>1</v>
      </c>
      <c r="D50" s="9"/>
      <c r="E50" s="8"/>
      <c r="F50" s="8"/>
      <c r="G50" s="8">
        <v>0</v>
      </c>
      <c r="H50" s="8">
        <f t="shared" si="0"/>
        <v>1</v>
      </c>
      <c r="I50" s="10">
        <f t="shared" si="1"/>
        <v>2.1177467174925878E-4</v>
      </c>
      <c r="K50" s="9">
        <f t="shared" si="5"/>
        <v>1</v>
      </c>
      <c r="L50" s="9">
        <f t="shared" si="6"/>
        <v>0</v>
      </c>
      <c r="M50" s="8">
        <f t="shared" si="7"/>
        <v>1</v>
      </c>
      <c r="N50" s="10">
        <f t="shared" si="4"/>
        <v>2.2497187851518559E-4</v>
      </c>
    </row>
    <row r="51" spans="1:14">
      <c r="A51" s="7" t="s">
        <v>147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 t="shared" si="1"/>
        <v>2.1177467174925878E-4</v>
      </c>
      <c r="K51" s="9">
        <f t="shared" si="5"/>
        <v>0</v>
      </c>
      <c r="L51" s="9">
        <f t="shared" si="6"/>
        <v>1</v>
      </c>
      <c r="M51" s="8">
        <f t="shared" si="7"/>
        <v>1</v>
      </c>
      <c r="N51" s="10">
        <f t="shared" si="4"/>
        <v>2.2497187851518559E-4</v>
      </c>
    </row>
    <row r="52" spans="1:14">
      <c r="A52" s="7" t="s">
        <v>148</v>
      </c>
      <c r="B52" s="8"/>
      <c r="C52" s="9">
        <v>1</v>
      </c>
      <c r="D52" s="9"/>
      <c r="E52" s="8"/>
      <c r="F52" s="8"/>
      <c r="G52" s="8">
        <v>0</v>
      </c>
      <c r="H52" s="8">
        <f t="shared" si="0"/>
        <v>1</v>
      </c>
      <c r="I52" s="10">
        <f t="shared" si="1"/>
        <v>2.1177467174925878E-4</v>
      </c>
      <c r="K52" s="9">
        <f t="shared" si="5"/>
        <v>1</v>
      </c>
      <c r="L52" s="9">
        <f t="shared" si="6"/>
        <v>0</v>
      </c>
      <c r="M52" s="8">
        <f t="shared" si="7"/>
        <v>1</v>
      </c>
      <c r="N52" s="10">
        <f t="shared" si="4"/>
        <v>2.2497187851518559E-4</v>
      </c>
    </row>
    <row r="53" spans="1:14">
      <c r="A53" s="11" t="s">
        <v>17</v>
      </c>
      <c r="B53" s="12">
        <f t="shared" ref="B53:I53" si="32">SUM(B8:B52)</f>
        <v>78</v>
      </c>
      <c r="C53" s="13">
        <f t="shared" si="32"/>
        <v>728</v>
      </c>
      <c r="D53" s="13">
        <f t="shared" si="32"/>
        <v>3717</v>
      </c>
      <c r="E53" s="12">
        <f t="shared" si="32"/>
        <v>61</v>
      </c>
      <c r="F53" s="12">
        <f t="shared" si="32"/>
        <v>138</v>
      </c>
      <c r="G53" s="12">
        <f t="shared" si="32"/>
        <v>0</v>
      </c>
      <c r="H53" s="12">
        <f t="shared" si="32"/>
        <v>4722</v>
      </c>
      <c r="I53" s="14">
        <f t="shared" si="32"/>
        <v>1.0000000000000002</v>
      </c>
      <c r="K53" s="13">
        <f>SUM(K8:K52)</f>
        <v>728</v>
      </c>
      <c r="L53" s="13">
        <f>SUM(L8:L52)</f>
        <v>3717</v>
      </c>
      <c r="M53" s="12">
        <f>SUM(M8:M52)</f>
        <v>4445</v>
      </c>
      <c r="N53" s="14">
        <f>SUM(N8:N52)</f>
        <v>1.0000000000000002</v>
      </c>
    </row>
    <row r="55" spans="1:14">
      <c r="A55" s="15" t="s">
        <v>12</v>
      </c>
    </row>
    <row r="56" spans="1:14">
      <c r="A56" s="17" t="s">
        <v>153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154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345</v>
      </c>
      <c r="C8" s="8">
        <v>1331</v>
      </c>
      <c r="D8" s="8">
        <v>545</v>
      </c>
      <c r="E8" s="8">
        <f>SUM(B8:D8)</f>
        <v>2221</v>
      </c>
      <c r="F8" s="10">
        <f t="shared" ref="F8:F15" si="0">E8/$E$53</f>
        <v>0.47035154595510376</v>
      </c>
    </row>
    <row r="9" spans="1:6">
      <c r="A9" s="7" t="s">
        <v>19</v>
      </c>
      <c r="B9" s="8">
        <v>262</v>
      </c>
      <c r="C9" s="8">
        <v>904</v>
      </c>
      <c r="D9" s="8">
        <v>415</v>
      </c>
      <c r="E9" s="8">
        <f t="shared" ref="E9:E52" si="1">SUM(B9:D9)</f>
        <v>1581</v>
      </c>
      <c r="F9" s="10">
        <f t="shared" si="0"/>
        <v>0.33481575603557817</v>
      </c>
    </row>
    <row r="10" spans="1:6">
      <c r="A10" s="7" t="s">
        <v>20</v>
      </c>
      <c r="B10" s="8">
        <v>35</v>
      </c>
      <c r="C10" s="8">
        <v>107</v>
      </c>
      <c r="D10" s="8">
        <v>27</v>
      </c>
      <c r="E10" s="8">
        <f t="shared" si="1"/>
        <v>169</v>
      </c>
      <c r="F10" s="10">
        <f t="shared" si="0"/>
        <v>3.5789919525624735E-2</v>
      </c>
    </row>
    <row r="11" spans="1:6">
      <c r="A11" s="7" t="s">
        <v>21</v>
      </c>
      <c r="B11" s="8">
        <v>30</v>
      </c>
      <c r="C11" s="8">
        <v>66</v>
      </c>
      <c r="D11" s="8">
        <v>27</v>
      </c>
      <c r="E11" s="8">
        <f t="shared" si="1"/>
        <v>123</v>
      </c>
      <c r="F11" s="10">
        <f t="shared" si="0"/>
        <v>2.6048284625158832E-2</v>
      </c>
    </row>
    <row r="12" spans="1:6">
      <c r="A12" s="7" t="s">
        <v>24</v>
      </c>
      <c r="B12" s="8">
        <v>16</v>
      </c>
      <c r="C12" s="8">
        <v>32</v>
      </c>
      <c r="D12" s="8">
        <v>19</v>
      </c>
      <c r="E12" s="8">
        <f t="shared" ref="E12:E15" si="2">SUM(B12:D12)</f>
        <v>67</v>
      </c>
      <c r="F12" s="10">
        <f t="shared" si="0"/>
        <v>1.4188903007200339E-2</v>
      </c>
    </row>
    <row r="13" spans="1:6">
      <c r="A13" s="7" t="s">
        <v>22</v>
      </c>
      <c r="B13" s="8">
        <v>13</v>
      </c>
      <c r="C13" s="8">
        <v>40</v>
      </c>
      <c r="D13" s="8">
        <v>14</v>
      </c>
      <c r="E13" s="8">
        <f t="shared" si="2"/>
        <v>67</v>
      </c>
      <c r="F13" s="10">
        <f t="shared" si="0"/>
        <v>1.4188903007200339E-2</v>
      </c>
    </row>
    <row r="14" spans="1:6">
      <c r="A14" s="7" t="s">
        <v>23</v>
      </c>
      <c r="B14" s="8">
        <v>9</v>
      </c>
      <c r="C14" s="8">
        <v>21</v>
      </c>
      <c r="D14" s="8">
        <v>36</v>
      </c>
      <c r="E14" s="8">
        <f t="shared" si="2"/>
        <v>66</v>
      </c>
      <c r="F14" s="10">
        <f t="shared" si="0"/>
        <v>1.397712833545108E-2</v>
      </c>
    </row>
    <row r="15" spans="1:6">
      <c r="A15" s="7" t="s">
        <v>25</v>
      </c>
      <c r="B15" s="8">
        <v>4</v>
      </c>
      <c r="C15" s="8">
        <v>24</v>
      </c>
      <c r="D15" s="8">
        <v>21</v>
      </c>
      <c r="E15" s="8">
        <f t="shared" si="2"/>
        <v>49</v>
      </c>
      <c r="F15" s="10">
        <f t="shared" si="0"/>
        <v>1.0376958915713681E-2</v>
      </c>
    </row>
    <row r="16" spans="1:6">
      <c r="A16" s="7" t="s">
        <v>26</v>
      </c>
      <c r="B16" s="8">
        <v>3</v>
      </c>
      <c r="C16" s="8">
        <v>20</v>
      </c>
      <c r="D16" s="8">
        <v>24</v>
      </c>
      <c r="E16" s="8">
        <f t="shared" ref="E16" si="3">SUM(B16:D16)</f>
        <v>47</v>
      </c>
      <c r="F16" s="10">
        <f t="shared" ref="F16" si="4">E16/$E$53</f>
        <v>9.9534095722151623E-3</v>
      </c>
    </row>
    <row r="17" spans="1:6">
      <c r="A17" s="7" t="s">
        <v>28</v>
      </c>
      <c r="B17" s="8">
        <v>1</v>
      </c>
      <c r="C17" s="8">
        <v>25</v>
      </c>
      <c r="D17" s="8">
        <v>15</v>
      </c>
      <c r="E17" s="8">
        <f t="shared" ref="E17" si="5">SUM(B17:D17)</f>
        <v>41</v>
      </c>
      <c r="F17" s="10">
        <f t="shared" ref="F17" si="6">E17/$E$53</f>
        <v>8.6827615417196108E-3</v>
      </c>
    </row>
    <row r="18" spans="1:6">
      <c r="A18" s="7" t="s">
        <v>27</v>
      </c>
      <c r="B18" s="8">
        <v>7</v>
      </c>
      <c r="C18" s="8">
        <v>19</v>
      </c>
      <c r="D18" s="8">
        <v>9</v>
      </c>
      <c r="E18" s="8">
        <f t="shared" si="1"/>
        <v>35</v>
      </c>
      <c r="F18" s="10">
        <f t="shared" ref="F18:F52" si="7">E18/$E$53</f>
        <v>7.4121135112240576E-3</v>
      </c>
    </row>
    <row r="19" spans="1:6">
      <c r="A19" s="7" t="s">
        <v>29</v>
      </c>
      <c r="B19" s="8">
        <v>6</v>
      </c>
      <c r="C19" s="8">
        <v>22</v>
      </c>
      <c r="D19" s="8">
        <v>5</v>
      </c>
      <c r="E19" s="8">
        <f t="shared" ref="E19:E20" si="8">SUM(B19:D19)</f>
        <v>33</v>
      </c>
      <c r="F19" s="10">
        <f t="shared" si="7"/>
        <v>6.9885641677255401E-3</v>
      </c>
    </row>
    <row r="20" spans="1:6">
      <c r="A20" s="7" t="s">
        <v>30</v>
      </c>
      <c r="B20" s="8">
        <v>3</v>
      </c>
      <c r="C20" s="8">
        <v>15</v>
      </c>
      <c r="D20" s="8">
        <v>13</v>
      </c>
      <c r="E20" s="8">
        <f t="shared" si="8"/>
        <v>31</v>
      </c>
      <c r="F20" s="10">
        <f t="shared" si="7"/>
        <v>6.5650148242270227E-3</v>
      </c>
    </row>
    <row r="21" spans="1:6">
      <c r="A21" s="7" t="s">
        <v>31</v>
      </c>
      <c r="B21" s="8">
        <v>6</v>
      </c>
      <c r="C21" s="8">
        <v>12</v>
      </c>
      <c r="D21" s="8">
        <v>5</v>
      </c>
      <c r="E21" s="8">
        <f t="shared" ref="E21:E27" si="9">SUM(B21:D21)</f>
        <v>23</v>
      </c>
      <c r="F21" s="10">
        <f t="shared" si="7"/>
        <v>4.870817450232952E-3</v>
      </c>
    </row>
    <row r="22" spans="1:6">
      <c r="A22" s="7" t="s">
        <v>32</v>
      </c>
      <c r="B22" s="8">
        <v>6</v>
      </c>
      <c r="C22" s="8">
        <v>5</v>
      </c>
      <c r="D22" s="8">
        <v>10</v>
      </c>
      <c r="E22" s="8">
        <f t="shared" si="9"/>
        <v>21</v>
      </c>
      <c r="F22" s="10">
        <f t="shared" si="7"/>
        <v>4.4472681067344345E-3</v>
      </c>
    </row>
    <row r="23" spans="1:6">
      <c r="A23" s="7" t="s">
        <v>33</v>
      </c>
      <c r="B23" s="8">
        <v>9</v>
      </c>
      <c r="C23" s="8">
        <v>6</v>
      </c>
      <c r="D23" s="8">
        <v>1</v>
      </c>
      <c r="E23" s="8">
        <f t="shared" si="9"/>
        <v>16</v>
      </c>
      <c r="F23" s="10">
        <f t="shared" si="7"/>
        <v>3.3883947479881405E-3</v>
      </c>
    </row>
    <row r="24" spans="1:6">
      <c r="A24" s="7" t="s">
        <v>34</v>
      </c>
      <c r="B24" s="8">
        <v>6</v>
      </c>
      <c r="C24" s="8">
        <v>3</v>
      </c>
      <c r="D24" s="8">
        <v>6</v>
      </c>
      <c r="E24" s="8">
        <f t="shared" si="9"/>
        <v>15</v>
      </c>
      <c r="F24" s="10">
        <f t="shared" si="7"/>
        <v>3.1766200762388818E-3</v>
      </c>
    </row>
    <row r="25" spans="1:6">
      <c r="A25" s="7" t="s">
        <v>35</v>
      </c>
      <c r="B25" s="8">
        <v>3</v>
      </c>
      <c r="C25" s="8">
        <v>7</v>
      </c>
      <c r="D25" s="8">
        <v>4</v>
      </c>
      <c r="E25" s="8">
        <f t="shared" si="9"/>
        <v>14</v>
      </c>
      <c r="F25" s="10">
        <f t="shared" si="7"/>
        <v>2.964845404489623E-3</v>
      </c>
    </row>
    <row r="26" spans="1:6">
      <c r="A26" s="7" t="s">
        <v>36</v>
      </c>
      <c r="B26" s="8">
        <v>2</v>
      </c>
      <c r="C26" s="8">
        <v>7</v>
      </c>
      <c r="D26" s="8">
        <v>3</v>
      </c>
      <c r="E26" s="8">
        <f t="shared" si="9"/>
        <v>12</v>
      </c>
      <c r="F26" s="10">
        <f t="shared" si="7"/>
        <v>2.5412960609911056E-3</v>
      </c>
    </row>
    <row r="27" spans="1:6">
      <c r="A27" s="7" t="s">
        <v>39</v>
      </c>
      <c r="B27" s="8">
        <v>2</v>
      </c>
      <c r="C27" s="8">
        <v>6</v>
      </c>
      <c r="D27" s="8">
        <v>1</v>
      </c>
      <c r="E27" s="8">
        <f t="shared" si="9"/>
        <v>9</v>
      </c>
      <c r="F27" s="10">
        <f t="shared" si="7"/>
        <v>1.9059720457433292E-3</v>
      </c>
    </row>
    <row r="28" spans="1:6">
      <c r="A28" s="7" t="s">
        <v>40</v>
      </c>
      <c r="B28" s="8"/>
      <c r="C28" s="8">
        <v>7</v>
      </c>
      <c r="D28" s="8">
        <v>2</v>
      </c>
      <c r="E28" s="8">
        <f t="shared" si="1"/>
        <v>9</v>
      </c>
      <c r="F28" s="10">
        <f t="shared" si="7"/>
        <v>1.9059720457433292E-3</v>
      </c>
    </row>
    <row r="29" spans="1:6">
      <c r="A29" s="7" t="s">
        <v>37</v>
      </c>
      <c r="B29" s="8">
        <v>1</v>
      </c>
      <c r="C29" s="8">
        <v>3</v>
      </c>
      <c r="D29" s="8">
        <v>3</v>
      </c>
      <c r="E29" s="8">
        <f t="shared" si="1"/>
        <v>7</v>
      </c>
      <c r="F29" s="10">
        <f t="shared" si="7"/>
        <v>1.4824227022448115E-3</v>
      </c>
    </row>
    <row r="30" spans="1:6">
      <c r="A30" s="7" t="s">
        <v>57</v>
      </c>
      <c r="B30" s="8">
        <v>3</v>
      </c>
      <c r="C30" s="8">
        <v>3</v>
      </c>
      <c r="D30" s="8">
        <v>1</v>
      </c>
      <c r="E30" s="8">
        <f t="shared" si="1"/>
        <v>7</v>
      </c>
      <c r="F30" s="10">
        <f t="shared" si="7"/>
        <v>1.4824227022448115E-3</v>
      </c>
    </row>
    <row r="31" spans="1:6">
      <c r="A31" s="7" t="s">
        <v>50</v>
      </c>
      <c r="B31" s="8"/>
      <c r="C31" s="8">
        <v>5</v>
      </c>
      <c r="D31" s="8">
        <v>1</v>
      </c>
      <c r="E31" s="8">
        <f t="shared" si="1"/>
        <v>6</v>
      </c>
      <c r="F31" s="10">
        <f t="shared" si="7"/>
        <v>1.2706480304955528E-3</v>
      </c>
    </row>
    <row r="32" spans="1:6">
      <c r="A32" s="7" t="s">
        <v>45</v>
      </c>
      <c r="B32" s="8">
        <v>1</v>
      </c>
      <c r="C32" s="8">
        <v>4</v>
      </c>
      <c r="D32" s="8">
        <v>1</v>
      </c>
      <c r="E32" s="8">
        <f t="shared" si="1"/>
        <v>6</v>
      </c>
      <c r="F32" s="10">
        <f t="shared" si="7"/>
        <v>1.2706480304955528E-3</v>
      </c>
    </row>
    <row r="33" spans="1:6">
      <c r="A33" s="7" t="s">
        <v>38</v>
      </c>
      <c r="B33" s="8"/>
      <c r="C33" s="8">
        <v>3</v>
      </c>
      <c r="D33" s="8">
        <v>2</v>
      </c>
      <c r="E33" s="8">
        <f t="shared" si="1"/>
        <v>5</v>
      </c>
      <c r="F33" s="10">
        <f t="shared" si="7"/>
        <v>1.0588733587462938E-3</v>
      </c>
    </row>
    <row r="34" spans="1:6">
      <c r="A34" s="7" t="s">
        <v>41</v>
      </c>
      <c r="B34" s="8"/>
      <c r="C34" s="8">
        <v>5</v>
      </c>
      <c r="D34" s="8"/>
      <c r="E34" s="8">
        <f t="shared" si="1"/>
        <v>5</v>
      </c>
      <c r="F34" s="10">
        <f t="shared" si="7"/>
        <v>1.0588733587462938E-3</v>
      </c>
    </row>
    <row r="35" spans="1:6" ht="14.25" customHeight="1">
      <c r="A35" s="7" t="s">
        <v>53</v>
      </c>
      <c r="B35" s="8">
        <v>1</v>
      </c>
      <c r="C35" s="8">
        <v>3</v>
      </c>
      <c r="D35" s="8"/>
      <c r="E35" s="8">
        <f t="shared" si="1"/>
        <v>4</v>
      </c>
      <c r="F35" s="10">
        <f t="shared" si="7"/>
        <v>8.4709868699703512E-4</v>
      </c>
    </row>
    <row r="36" spans="1:6">
      <c r="A36" s="7" t="s">
        <v>44</v>
      </c>
      <c r="B36" s="8">
        <v>2</v>
      </c>
      <c r="C36" s="8">
        <v>2</v>
      </c>
      <c r="D36" s="8"/>
      <c r="E36" s="8">
        <f t="shared" si="1"/>
        <v>4</v>
      </c>
      <c r="F36" s="10">
        <f t="shared" si="7"/>
        <v>8.4709868699703512E-4</v>
      </c>
    </row>
    <row r="37" spans="1:6">
      <c r="A37" s="7" t="s">
        <v>56</v>
      </c>
      <c r="B37" s="8">
        <v>1</v>
      </c>
      <c r="C37" s="8">
        <v>2</v>
      </c>
      <c r="D37" s="8"/>
      <c r="E37" s="8">
        <f t="shared" si="1"/>
        <v>3</v>
      </c>
      <c r="F37" s="10">
        <f t="shared" si="7"/>
        <v>6.3532401524777639E-4</v>
      </c>
    </row>
    <row r="38" spans="1:6">
      <c r="A38" s="7" t="s">
        <v>48</v>
      </c>
      <c r="B38" s="8"/>
      <c r="C38" s="8"/>
      <c r="D38" s="8">
        <v>3</v>
      </c>
      <c r="E38" s="8">
        <f t="shared" si="1"/>
        <v>3</v>
      </c>
      <c r="F38" s="10">
        <f t="shared" si="7"/>
        <v>6.3532401524777639E-4</v>
      </c>
    </row>
    <row r="39" spans="1:6">
      <c r="A39" s="7" t="s">
        <v>51</v>
      </c>
      <c r="B39" s="8"/>
      <c r="C39" s="8"/>
      <c r="D39" s="8">
        <v>3</v>
      </c>
      <c r="E39" s="8">
        <f t="shared" si="1"/>
        <v>3</v>
      </c>
      <c r="F39" s="10">
        <f t="shared" si="7"/>
        <v>6.3532401524777639E-4</v>
      </c>
    </row>
    <row r="40" spans="1:6">
      <c r="A40" s="7" t="s">
        <v>43</v>
      </c>
      <c r="B40" s="8"/>
      <c r="C40" s="8">
        <v>2</v>
      </c>
      <c r="D40" s="8">
        <v>1</v>
      </c>
      <c r="E40" s="8">
        <f t="shared" si="1"/>
        <v>3</v>
      </c>
      <c r="F40" s="10">
        <f t="shared" si="7"/>
        <v>6.3532401524777639E-4</v>
      </c>
    </row>
    <row r="41" spans="1:6">
      <c r="A41" s="7" t="s">
        <v>46</v>
      </c>
      <c r="B41" s="8"/>
      <c r="C41" s="8">
        <v>3</v>
      </c>
      <c r="D41" s="8"/>
      <c r="E41" s="8">
        <f t="shared" si="1"/>
        <v>3</v>
      </c>
      <c r="F41" s="10">
        <f t="shared" si="7"/>
        <v>6.3532401524777639E-4</v>
      </c>
    </row>
    <row r="42" spans="1:6">
      <c r="A42" s="7" t="s">
        <v>47</v>
      </c>
      <c r="B42" s="8">
        <v>2</v>
      </c>
      <c r="C42" s="8"/>
      <c r="D42" s="8"/>
      <c r="E42" s="8">
        <f t="shared" si="1"/>
        <v>2</v>
      </c>
      <c r="F42" s="10">
        <f t="shared" si="7"/>
        <v>4.2354934349851756E-4</v>
      </c>
    </row>
    <row r="43" spans="1:6">
      <c r="A43" s="7" t="s">
        <v>146</v>
      </c>
      <c r="B43" s="8"/>
      <c r="C43" s="8">
        <v>2</v>
      </c>
      <c r="D43" s="8"/>
      <c r="E43" s="8">
        <f t="shared" si="1"/>
        <v>2</v>
      </c>
      <c r="F43" s="10">
        <f t="shared" si="7"/>
        <v>4.2354934349851756E-4</v>
      </c>
    </row>
    <row r="44" spans="1:6">
      <c r="A44" s="7" t="s">
        <v>42</v>
      </c>
      <c r="B44" s="8"/>
      <c r="C44" s="8">
        <v>2</v>
      </c>
      <c r="D44" s="8"/>
      <c r="E44" s="8">
        <f t="shared" si="1"/>
        <v>2</v>
      </c>
      <c r="F44" s="10">
        <f t="shared" si="7"/>
        <v>4.2354934349851756E-4</v>
      </c>
    </row>
    <row r="45" spans="1:6">
      <c r="A45" s="7" t="s">
        <v>52</v>
      </c>
      <c r="B45" s="8">
        <v>1</v>
      </c>
      <c r="C45" s="8"/>
      <c r="D45" s="8"/>
      <c r="E45" s="8">
        <f t="shared" si="1"/>
        <v>1</v>
      </c>
      <c r="F45" s="10">
        <f t="shared" si="7"/>
        <v>2.1177467174925878E-4</v>
      </c>
    </row>
    <row r="46" spans="1:6">
      <c r="A46" s="7" t="s">
        <v>55</v>
      </c>
      <c r="B46" s="8"/>
      <c r="C46" s="8">
        <v>1</v>
      </c>
      <c r="D46" s="8"/>
      <c r="E46" s="8">
        <f t="shared" si="1"/>
        <v>1</v>
      </c>
      <c r="F46" s="10">
        <f t="shared" si="7"/>
        <v>2.1177467174925878E-4</v>
      </c>
    </row>
    <row r="47" spans="1:6">
      <c r="A47" s="7" t="s">
        <v>49</v>
      </c>
      <c r="B47" s="8">
        <v>1</v>
      </c>
      <c r="C47" s="8"/>
      <c r="D47" s="8"/>
      <c r="E47" s="8">
        <f t="shared" si="1"/>
        <v>1</v>
      </c>
      <c r="F47" s="10">
        <f t="shared" si="7"/>
        <v>2.1177467174925878E-4</v>
      </c>
    </row>
    <row r="48" spans="1:6">
      <c r="A48" s="7" t="s">
        <v>145</v>
      </c>
      <c r="B48" s="8"/>
      <c r="C48" s="8"/>
      <c r="D48" s="8">
        <v>1</v>
      </c>
      <c r="E48" s="8">
        <f t="shared" si="1"/>
        <v>1</v>
      </c>
      <c r="F48" s="10">
        <f t="shared" si="7"/>
        <v>2.1177467174925878E-4</v>
      </c>
    </row>
    <row r="49" spans="1:6">
      <c r="A49" s="7" t="s">
        <v>54</v>
      </c>
      <c r="B49" s="8">
        <v>1</v>
      </c>
      <c r="C49" s="8"/>
      <c r="D49" s="8"/>
      <c r="E49" s="8">
        <f t="shared" si="1"/>
        <v>1</v>
      </c>
      <c r="F49" s="10">
        <f t="shared" si="7"/>
        <v>2.1177467174925878E-4</v>
      </c>
    </row>
    <row r="50" spans="1:6">
      <c r="A50" s="7" t="s">
        <v>149</v>
      </c>
      <c r="B50" s="8"/>
      <c r="C50" s="8">
        <v>1</v>
      </c>
      <c r="D50" s="8"/>
      <c r="E50" s="8">
        <f t="shared" si="1"/>
        <v>1</v>
      </c>
      <c r="F50" s="10">
        <f t="shared" si="7"/>
        <v>2.1177467174925878E-4</v>
      </c>
    </row>
    <row r="51" spans="1:6">
      <c r="A51" s="7" t="s">
        <v>147</v>
      </c>
      <c r="B51" s="8"/>
      <c r="C51" s="8">
        <v>1</v>
      </c>
      <c r="D51" s="8"/>
      <c r="E51" s="8">
        <f t="shared" si="1"/>
        <v>1</v>
      </c>
      <c r="F51" s="10">
        <f t="shared" si="7"/>
        <v>2.1177467174925878E-4</v>
      </c>
    </row>
    <row r="52" spans="1:6">
      <c r="A52" s="7" t="s">
        <v>148</v>
      </c>
      <c r="B52" s="8"/>
      <c r="C52" s="8">
        <v>1</v>
      </c>
      <c r="D52" s="8"/>
      <c r="E52" s="8">
        <f t="shared" si="1"/>
        <v>1</v>
      </c>
      <c r="F52" s="10">
        <f t="shared" si="7"/>
        <v>2.1177467174925878E-4</v>
      </c>
    </row>
    <row r="53" spans="1:6">
      <c r="A53" s="11" t="s">
        <v>17</v>
      </c>
      <c r="B53" s="12">
        <f>SUM(B8:B52)</f>
        <v>782</v>
      </c>
      <c r="C53" s="12">
        <f>SUM(C8:C52)</f>
        <v>2722</v>
      </c>
      <c r="D53" s="12">
        <f>SUM(D8:D52)</f>
        <v>1218</v>
      </c>
      <c r="E53" s="12">
        <f>SUM(E8:E52)</f>
        <v>4722</v>
      </c>
      <c r="F53" s="14">
        <f>SUM(F8:F52)</f>
        <v>1.0000000000000002</v>
      </c>
    </row>
    <row r="54" spans="1:6" s="16" customFormat="1">
      <c r="B54" s="19"/>
      <c r="C54" s="19"/>
      <c r="D54" s="19"/>
      <c r="E54" s="19"/>
    </row>
    <row r="55" spans="1:6">
      <c r="A55" s="15" t="s">
        <v>12</v>
      </c>
      <c r="B55" s="20"/>
      <c r="C55" s="20"/>
      <c r="D55" s="20"/>
      <c r="E55" s="20"/>
    </row>
    <row r="56" spans="1:6">
      <c r="A56" s="17" t="s">
        <v>153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2022-03-25T13:49:24Z</dcterms:modified>
</cp:coreProperties>
</file>