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7" i="9" l="1"/>
  <c r="L17" i="8"/>
  <c r="K17" i="8"/>
  <c r="M17" i="8" s="1"/>
  <c r="H17" i="8"/>
  <c r="B53" i="8"/>
  <c r="C53" i="8"/>
  <c r="E15" i="9" l="1"/>
  <c r="E14" i="9"/>
  <c r="E13" i="9"/>
  <c r="E12" i="9"/>
  <c r="L15" i="8" l="1"/>
  <c r="K15" i="8"/>
  <c r="H15" i="8"/>
  <c r="L14" i="8"/>
  <c r="K14" i="8"/>
  <c r="H14" i="8"/>
  <c r="M15" i="8" l="1"/>
  <c r="M14" i="8"/>
  <c r="E16" i="9"/>
  <c r="L13" i="8"/>
  <c r="K13" i="8"/>
  <c r="H13" i="8"/>
  <c r="M13" i="8" l="1"/>
  <c r="L16" i="8"/>
  <c r="K16" i="8"/>
  <c r="M16" i="8" s="1"/>
  <c r="H16" i="8"/>
  <c r="E19" i="9"/>
  <c r="E20" i="9"/>
  <c r="B53" i="9"/>
  <c r="C53" i="9"/>
  <c r="D53" i="9"/>
  <c r="E27" i="9" l="1"/>
  <c r="E26" i="9"/>
  <c r="E25" i="9"/>
  <c r="E24" i="9"/>
  <c r="E23" i="9"/>
  <c r="E22" i="9"/>
  <c r="E21" i="9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M23" i="8" l="1"/>
  <c r="M22" i="8"/>
  <c r="M20" i="8"/>
  <c r="M24" i="8"/>
  <c r="M25" i="8"/>
  <c r="M21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18" i="9"/>
  <c r="E11" i="9"/>
  <c r="E10" i="9"/>
  <c r="E9" i="9"/>
  <c r="E8" i="9"/>
  <c r="L27" i="8" l="1"/>
  <c r="K27" i="8"/>
  <c r="H27" i="8"/>
  <c r="L26" i="8"/>
  <c r="K26" i="8"/>
  <c r="H26" i="8"/>
  <c r="M27" i="8" l="1"/>
  <c r="M26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19" i="8"/>
  <c r="K19" i="8"/>
  <c r="L18" i="8"/>
  <c r="K18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19" i="8"/>
  <c r="H18" i="8"/>
  <c r="H12" i="8"/>
  <c r="H11" i="8"/>
  <c r="H10" i="8"/>
  <c r="H9" i="8"/>
  <c r="M46" i="8" l="1"/>
  <c r="M41" i="8"/>
  <c r="M28" i="8"/>
  <c r="M38" i="8"/>
  <c r="M40" i="8"/>
  <c r="M10" i="8"/>
  <c r="M12" i="8"/>
  <c r="M19" i="8"/>
  <c r="M29" i="8"/>
  <c r="M31" i="8"/>
  <c r="M33" i="8"/>
  <c r="M37" i="8"/>
  <c r="M39" i="8"/>
  <c r="M49" i="8"/>
  <c r="M36" i="8"/>
  <c r="M44" i="8"/>
  <c r="M52" i="8"/>
  <c r="M9" i="8"/>
  <c r="M18" i="8"/>
  <c r="M30" i="8"/>
  <c r="M32" i="8"/>
  <c r="M45" i="8"/>
  <c r="M47" i="8"/>
  <c r="M51" i="8"/>
  <c r="M34" i="8"/>
  <c r="M43" i="8"/>
  <c r="M50" i="8"/>
  <c r="M35" i="8"/>
  <c r="M42" i="8"/>
  <c r="M48" i="8"/>
  <c r="M11" i="8"/>
  <c r="D53" i="8" l="1"/>
  <c r="E53" i="8"/>
  <c r="F53" i="8"/>
  <c r="G53" i="8"/>
  <c r="L8" i="8" l="1"/>
  <c r="K8" i="8"/>
  <c r="H8" i="8"/>
  <c r="K53" i="8" l="1"/>
  <c r="L53" i="8"/>
  <c r="H53" i="8"/>
  <c r="I17" i="8" s="1"/>
  <c r="M8" i="8"/>
  <c r="E53" i="9"/>
  <c r="F17" i="9" s="1"/>
  <c r="F16" i="9" l="1"/>
  <c r="F14" i="9"/>
  <c r="F15" i="9"/>
  <c r="F12" i="9"/>
  <c r="F13" i="9"/>
  <c r="I14" i="8"/>
  <c r="I15" i="8"/>
  <c r="I16" i="8"/>
  <c r="I13" i="8"/>
  <c r="F20" i="9"/>
  <c r="F19" i="9"/>
  <c r="F32" i="9"/>
  <c r="F25" i="9"/>
  <c r="F27" i="9"/>
  <c r="F24" i="9"/>
  <c r="F22" i="9"/>
  <c r="F21" i="9"/>
  <c r="F23" i="9"/>
  <c r="F26" i="9"/>
  <c r="I23" i="8"/>
  <c r="I21" i="8"/>
  <c r="I20" i="8"/>
  <c r="I25" i="8"/>
  <c r="I24" i="8"/>
  <c r="I22" i="8"/>
  <c r="F31" i="9"/>
  <c r="I26" i="8"/>
  <c r="I27" i="8"/>
  <c r="I18" i="8"/>
  <c r="I31" i="8"/>
  <c r="I47" i="8"/>
  <c r="I9" i="8"/>
  <c r="I29" i="8"/>
  <c r="I34" i="8"/>
  <c r="I35" i="8"/>
  <c r="I51" i="8"/>
  <c r="I36" i="8"/>
  <c r="I11" i="8"/>
  <c r="I52" i="8"/>
  <c r="I33" i="8"/>
  <c r="I49" i="8"/>
  <c r="I30" i="8"/>
  <c r="I38" i="8"/>
  <c r="I42" i="8"/>
  <c r="I10" i="8"/>
  <c r="I39" i="8"/>
  <c r="I44" i="8"/>
  <c r="I32" i="8"/>
  <c r="I37" i="8"/>
  <c r="I50" i="8"/>
  <c r="I19" i="8"/>
  <c r="I43" i="8"/>
  <c r="I40" i="8"/>
  <c r="I12" i="8"/>
  <c r="I41" i="8"/>
  <c r="I46" i="8"/>
  <c r="I28" i="8"/>
  <c r="I48" i="8"/>
  <c r="I45" i="8"/>
  <c r="F28" i="9"/>
  <c r="F33" i="9"/>
  <c r="F36" i="9"/>
  <c r="F34" i="9"/>
  <c r="F37" i="9"/>
  <c r="F35" i="9"/>
  <c r="M53" i="8"/>
  <c r="N17" i="8" s="1"/>
  <c r="F41" i="9"/>
  <c r="F10" i="9"/>
  <c r="F44" i="9"/>
  <c r="F30" i="9"/>
  <c r="F42" i="9"/>
  <c r="F47" i="9"/>
  <c r="I8" i="8"/>
  <c r="F39" i="9"/>
  <c r="F48" i="9"/>
  <c r="F49" i="9"/>
  <c r="F11" i="9"/>
  <c r="F45" i="9"/>
  <c r="F29" i="9"/>
  <c r="F40" i="9"/>
  <c r="F43" i="9"/>
  <c r="F51" i="9"/>
  <c r="F50" i="9"/>
  <c r="F46" i="9"/>
  <c r="F9" i="9"/>
  <c r="F8" i="9"/>
  <c r="F52" i="9"/>
  <c r="F38" i="9"/>
  <c r="F18" i="9"/>
  <c r="N14" i="8" l="1"/>
  <c r="N15" i="8"/>
  <c r="N16" i="8"/>
  <c r="N13" i="8"/>
  <c r="N25" i="8"/>
  <c r="N22" i="8"/>
  <c r="N21" i="8"/>
  <c r="N20" i="8"/>
  <c r="N24" i="8"/>
  <c r="N23" i="8"/>
  <c r="N26" i="8"/>
  <c r="N27" i="8"/>
  <c r="N9" i="8"/>
  <c r="N37" i="8"/>
  <c r="N11" i="8"/>
  <c r="N40" i="8"/>
  <c r="N35" i="8"/>
  <c r="N51" i="8"/>
  <c r="N30" i="8"/>
  <c r="N46" i="8"/>
  <c r="N12" i="8"/>
  <c r="N41" i="8"/>
  <c r="N28" i="8"/>
  <c r="N44" i="8"/>
  <c r="N39" i="8"/>
  <c r="N34" i="8"/>
  <c r="N50" i="8"/>
  <c r="N29" i="8"/>
  <c r="N45" i="8"/>
  <c r="N32" i="8"/>
  <c r="N48" i="8"/>
  <c r="N19" i="8"/>
  <c r="N43" i="8"/>
  <c r="N38" i="8"/>
  <c r="N33" i="8"/>
  <c r="N49" i="8"/>
  <c r="N10" i="8"/>
  <c r="N36" i="8"/>
  <c r="N52" i="8"/>
  <c r="N31" i="8"/>
  <c r="N47" i="8"/>
  <c r="N18" i="8"/>
  <c r="N42" i="8"/>
  <c r="I53" i="8"/>
  <c r="F53" i="9"/>
  <c r="N8" i="8"/>
  <c r="N53" i="8" l="1"/>
</calcChain>
</file>

<file path=xl/sharedStrings.xml><?xml version="1.0" encoding="utf-8"?>
<sst xmlns="http://schemas.openxmlformats.org/spreadsheetml/2006/main" count="242" uniqueCount="155">
  <si>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</si>
  <si>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</si>
  <si>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</si>
  <si>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</si>
  <si>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</si>
  <si>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</si>
  <si>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</si>
  <si>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</si>
  <si>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</si>
  <si>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</si>
  <si>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</si>
  <si>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</si>
  <si>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</si>
  <si>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</si>
  <si>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</si>
  <si>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</si>
  <si>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</si>
  <si>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</si>
  <si>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</si>
  <si>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</si>
  <si>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</si>
  <si>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</si>
  <si>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</si>
  <si>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</si>
  <si>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</si>
  <si>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</si>
  <si>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</si>
  <si>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</si>
  <si>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</si>
  <si>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</si>
  <si>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</si>
  <si>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</si>
  <si>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</si>
  <si>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</si>
  <si>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</si>
  <si>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</si>
  <si>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</si>
  <si>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</si>
  <si>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</si>
  <si>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</si>
  <si>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</si>
  <si>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</si>
  <si>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</si>
  <si>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</si>
  <si>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</si>
  <si>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</si>
  <si>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</si>
  <si>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</si>
  <si>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</si>
  <si>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</si>
  <si>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</si>
  <si>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</si>
  <si>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</si>
  <si>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</si>
  <si>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</si>
  <si>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</si>
  <si>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</si>
  <si>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</si>
  <si>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</si>
  <si>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</si>
  <si>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</si>
  <si>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</si>
  <si>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</si>
  <si>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</si>
  <si>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</si>
  <si>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</si>
  <si>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</si>
  <si>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</si>
  <si>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</si>
  <si>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</si>
  <si>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</si>
  <si>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</si>
  <si>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</si>
  <si>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</si>
  <si>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</si>
  <si>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</si>
  <si>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</si>
  <si>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</si>
  <si>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</si>
  <si>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</si>
  <si>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</si>
  <si>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</si>
  <si>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</si>
  <si>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</si>
  <si>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</si>
  <si>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</si>
  <si>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</si>
  <si>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</si>
  <si>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</si>
  <si>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</si>
  <si>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</si>
  <si>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</si>
  <si>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</si>
  <si>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</si>
  <si>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</si>
  <si>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</si>
  <si>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</si>
  <si>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</si>
  <si>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</si>
  <si>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</si>
  <si>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</si>
  <si>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</si>
  <si>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</si>
  <si>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</si>
  <si>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</si>
  <si>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</si>
  <si>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</si>
  <si>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</si>
  <si>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</si>
  <si>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</si>
  <si>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</si>
  <si>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</si>
  <si>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</si>
  <si>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</si>
  <si>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</si>
  <si>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</si>
  <si>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</si>
  <si>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</si>
  <si>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</si>
  <si>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</si>
  <si>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</si>
  <si>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</si>
  <si>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</si>
  <si>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</si>
  <si>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</si>
  <si>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</si>
  <si>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</si>
  <si>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</si>
  <si>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</si>
  <si>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</si>
  <si>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</si>
  <si>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</si>
  <si>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</si>
  <si>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</si>
  <si>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</si>
  <si>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</si>
  <si>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</si>
  <si>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</si>
  <si>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</si>
  <si>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</si>
  <si>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</si>
  <si>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</si>
  <si>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</si>
  <si>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</si>
  <si>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</si>
  <si>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</si>
  <si>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</si>
  <si>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</si>
  <si>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ESTELIONATO E OUTRAS FRAUDES</t>
  </si>
  <si>
    <t>ATOS INFRACIONAIS POR ARTIGO DO ECA - POSIÇÃO EM 18.03.2022</t>
  </si>
  <si>
    <t>POSIÇÃO:- CORTE AIO 18.03.2022</t>
  </si>
  <si>
    <t>ATOS INFRACIONAIS POR FAIXA ETÁRIA - POSIÇÃO EM 18.03.2022</t>
  </si>
  <si>
    <t>BOLETIM ESTATÍSTICO DIÁRIO DA FUNDAÇÃO CASA - POSIÇÃO 18/03/2022 - 10h15</t>
  </si>
  <si>
    <t>18.03.2022</t>
  </si>
  <si>
    <t>FALSIDADE IDEOLÓGICA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</si>
</sst>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24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1"/>
      <c r="M1" s="22"/>
      <c r="N1" s="23"/>
      <c r="O1" s="23"/>
    </row>
    <row r="2" spans="1:15" s="24" customFormat="1" ht="12.75" customHeigh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5"/>
      <c r="M2" s="26"/>
      <c r="N2" s="23"/>
      <c r="O2" s="23"/>
    </row>
    <row r="3" spans="1:15" s="24" customFormat="1" ht="18" customHeight="1">
      <c r="A3" s="130" t="s">
        <v>60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1"/>
      <c r="M3" s="22"/>
      <c r="N3" s="23"/>
      <c r="O3" s="23"/>
    </row>
    <row r="4" spans="1:15" s="24" customFormat="1" ht="12.75" customHeight="1" thickBot="1">
      <c r="A4" s="127" t="s">
        <v>61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23"/>
      <c r="N4" s="23"/>
      <c r="O4" s="23"/>
    </row>
    <row r="5" spans="1:15" s="24" customFormat="1" ht="15.75">
      <c r="A5" s="133" t="s">
        <v>152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62</v>
      </c>
      <c r="B7" s="35" t="s">
        <v>63</v>
      </c>
      <c r="C7" s="35" t="s">
        <v>64</v>
      </c>
      <c r="D7" s="35" t="s">
        <v>65</v>
      </c>
      <c r="E7" s="36" t="s">
        <v>153</v>
      </c>
      <c r="F7" s="37"/>
      <c r="G7" s="118" t="s">
        <v>66</v>
      </c>
      <c r="H7" s="35" t="s">
        <v>65</v>
      </c>
      <c r="I7" s="36" t="s">
        <v>153</v>
      </c>
      <c r="J7" s="38" t="s">
        <v>67</v>
      </c>
      <c r="K7" s="39" t="s">
        <v>68</v>
      </c>
      <c r="L7" s="31"/>
    </row>
    <row r="8" spans="1:15" ht="15" customHeight="1">
      <c r="A8" s="40" t="s">
        <v>69</v>
      </c>
      <c r="B8" s="41">
        <v>48</v>
      </c>
      <c r="C8" s="41">
        <v>15</v>
      </c>
      <c r="D8" s="41">
        <v>51</v>
      </c>
      <c r="E8" s="42">
        <v>92</v>
      </c>
      <c r="F8" s="37"/>
      <c r="G8" s="43" t="s">
        <v>70</v>
      </c>
      <c r="H8" s="44">
        <v>248</v>
      </c>
      <c r="I8" s="45">
        <v>249</v>
      </c>
      <c r="J8" s="46">
        <v>12</v>
      </c>
      <c r="K8" s="47">
        <v>6</v>
      </c>
      <c r="L8" s="31"/>
      <c r="M8" s="32">
        <v>248</v>
      </c>
      <c r="N8" s="32">
        <v>51</v>
      </c>
    </row>
    <row r="9" spans="1:15" ht="15" customHeight="1">
      <c r="A9" s="40" t="s">
        <v>71</v>
      </c>
      <c r="B9" s="41">
        <v>753</v>
      </c>
      <c r="C9" s="41">
        <v>555</v>
      </c>
      <c r="D9" s="41">
        <v>470</v>
      </c>
      <c r="E9" s="42">
        <v>686</v>
      </c>
      <c r="F9" s="37"/>
      <c r="G9" s="43" t="s">
        <v>72</v>
      </c>
      <c r="H9" s="44">
        <v>3113</v>
      </c>
      <c r="I9" s="45">
        <v>3234</v>
      </c>
      <c r="J9" s="46">
        <v>13</v>
      </c>
      <c r="K9" s="47">
        <v>49</v>
      </c>
      <c r="L9" s="31"/>
      <c r="M9" s="32">
        <v>3113</v>
      </c>
      <c r="N9" s="32">
        <v>470</v>
      </c>
    </row>
    <row r="10" spans="1:15" ht="15" customHeight="1">
      <c r="A10" s="40" t="s">
        <v>73</v>
      </c>
      <c r="B10" s="41">
        <v>145</v>
      </c>
      <c r="C10" s="41">
        <v>33</v>
      </c>
      <c r="D10" s="41">
        <v>48</v>
      </c>
      <c r="E10" s="42">
        <v>62</v>
      </c>
      <c r="F10" s="37"/>
      <c r="G10" s="48" t="s">
        <v>74</v>
      </c>
      <c r="H10" s="49">
        <v>1138</v>
      </c>
      <c r="I10" s="50">
        <v>1228</v>
      </c>
      <c r="J10" s="46">
        <v>14</v>
      </c>
      <c r="K10" s="47">
        <v>194</v>
      </c>
      <c r="L10" s="31"/>
      <c r="M10" s="32">
        <v>1138</v>
      </c>
      <c r="N10" s="32">
        <v>48</v>
      </c>
    </row>
    <row r="11" spans="1:15" ht="15" customHeight="1">
      <c r="A11" s="40" t="s">
        <v>75</v>
      </c>
      <c r="B11" s="31">
        <v>5555</v>
      </c>
      <c r="C11" s="31">
        <v>3929</v>
      </c>
      <c r="D11" s="31">
        <v>3765</v>
      </c>
      <c r="E11" s="42">
        <v>3720</v>
      </c>
      <c r="F11" s="37"/>
      <c r="G11"/>
      <c r="H11"/>
      <c r="I11"/>
      <c r="J11" s="46">
        <v>15</v>
      </c>
      <c r="K11" s="47">
        <v>538</v>
      </c>
      <c r="L11" s="31"/>
      <c r="N11" s="32">
        <v>3765</v>
      </c>
    </row>
    <row r="12" spans="1:15" ht="15" customHeight="1">
      <c r="A12" s="40" t="s">
        <v>76</v>
      </c>
      <c r="B12" s="31">
        <v>330</v>
      </c>
      <c r="C12" s="31">
        <v>0</v>
      </c>
      <c r="D12" s="31">
        <v>136</v>
      </c>
      <c r="E12" s="42">
        <v>130</v>
      </c>
      <c r="F12" s="37"/>
      <c r="I12" s="31"/>
      <c r="J12" s="46">
        <v>16</v>
      </c>
      <c r="K12" s="47">
        <v>1040</v>
      </c>
      <c r="L12" s="31"/>
      <c r="N12" s="32">
        <v>136</v>
      </c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4690</v>
      </c>
      <c r="F13" s="37"/>
      <c r="G13" s="54" t="s">
        <v>77</v>
      </c>
      <c r="H13" s="55">
        <v>0.95860751432816815</v>
      </c>
      <c r="I13" s="31"/>
      <c r="J13" s="46">
        <v>17</v>
      </c>
      <c r="K13" s="47">
        <v>1656</v>
      </c>
      <c r="L13" s="31"/>
      <c r="N13" s="32">
        <v>4470</v>
      </c>
    </row>
    <row r="14" spans="1:15" ht="15" customHeight="1">
      <c r="A14" s="40" t="s">
        <v>78</v>
      </c>
      <c r="B14" s="41">
        <v>19</v>
      </c>
      <c r="C14" s="41">
        <v>379</v>
      </c>
      <c r="D14" s="44">
        <v>29</v>
      </c>
      <c r="E14" s="45">
        <v>21</v>
      </c>
      <c r="F14" s="37"/>
      <c r="G14" s="56" t="s">
        <v>79</v>
      </c>
      <c r="H14" s="57">
        <v>4.1392485671831881E-2</v>
      </c>
      <c r="I14" s="58"/>
      <c r="J14" s="46">
        <v>18</v>
      </c>
      <c r="K14" s="47">
        <v>1046</v>
      </c>
      <c r="L14" s="31"/>
      <c r="N14" s="32">
        <v>4499</v>
      </c>
      <c r="O14" s="33">
        <v>29</v>
      </c>
    </row>
    <row r="15" spans="1:15" ht="15" customHeight="1">
      <c r="A15" s="59" t="s">
        <v>80</v>
      </c>
      <c r="B15" s="60">
        <v>6850</v>
      </c>
      <c r="C15" s="60">
        <v>4911</v>
      </c>
      <c r="D15" s="60">
        <v>4499</v>
      </c>
      <c r="E15" s="61">
        <v>4711</v>
      </c>
      <c r="F15" s="37"/>
      <c r="I15" s="30"/>
      <c r="J15" s="46">
        <v>19</v>
      </c>
      <c r="K15" s="47">
        <v>152</v>
      </c>
      <c r="L15" s="31"/>
      <c r="O15" s="33" t="e">
        <v>#REF!</v>
      </c>
    </row>
    <row r="16" spans="1:15" ht="15" customHeight="1">
      <c r="F16" s="30"/>
      <c r="I16" s="30"/>
      <c r="J16" s="46">
        <v>20</v>
      </c>
      <c r="K16" s="47">
        <v>30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19" t="s">
        <v>81</v>
      </c>
      <c r="C19" s="120"/>
      <c r="D19"/>
      <c r="E19"/>
      <c r="F19" s="67"/>
      <c r="G19" s="121" t="s">
        <v>82</v>
      </c>
      <c r="H19" s="122"/>
      <c r="I19" s="122"/>
      <c r="J19" s="122"/>
      <c r="K19" s="123"/>
      <c r="M19" s="65"/>
      <c r="N19" s="65"/>
      <c r="O19" s="65"/>
      <c r="P19" s="114"/>
      <c r="Q19" s="114"/>
    </row>
    <row r="20" spans="1:22" s="31" customFormat="1" ht="15" customHeight="1">
      <c r="A20" s="68" t="s">
        <v>18</v>
      </c>
      <c r="B20" s="69">
        <v>2239</v>
      </c>
      <c r="C20" s="70">
        <v>0.47527064317554657</v>
      </c>
      <c r="D20" s="71"/>
      <c r="E20" s="71"/>
      <c r="F20" s="72"/>
      <c r="G20" s="140" t="s">
        <v>83</v>
      </c>
      <c r="H20" s="141"/>
      <c r="I20" s="144" t="s">
        <v>84</v>
      </c>
      <c r="J20" s="144"/>
      <c r="K20" s="73">
        <v>0.21821269369560603</v>
      </c>
      <c r="M20" s="65"/>
      <c r="N20" s="65"/>
      <c r="O20" s="65"/>
      <c r="P20" s="114"/>
      <c r="Q20" s="114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1563</v>
      </c>
      <c r="C21" s="70">
        <v>0.33177669284652939</v>
      </c>
      <c r="D21" s="71"/>
      <c r="E21" s="71"/>
      <c r="F21" s="72"/>
      <c r="G21" s="140"/>
      <c r="H21" s="141"/>
      <c r="I21" s="144" t="s">
        <v>85</v>
      </c>
      <c r="J21" s="144"/>
      <c r="K21" s="73">
        <v>0.17936743791127149</v>
      </c>
      <c r="M21" s="65"/>
      <c r="N21" s="65"/>
      <c r="O21" s="65"/>
      <c r="P21" s="114"/>
      <c r="Q21" s="114"/>
    </row>
    <row r="22" spans="1:22" ht="15" customHeight="1">
      <c r="A22" s="68" t="s">
        <v>20</v>
      </c>
      <c r="B22" s="69">
        <v>165</v>
      </c>
      <c r="C22" s="70">
        <v>3.5024410953088517E-2</v>
      </c>
      <c r="D22" s="71"/>
      <c r="E22" s="71"/>
      <c r="F22" s="72"/>
      <c r="G22" s="140"/>
      <c r="H22" s="141"/>
      <c r="I22" s="141" t="s">
        <v>86</v>
      </c>
      <c r="J22" s="141"/>
      <c r="K22" s="73">
        <v>0.53194650817236255</v>
      </c>
      <c r="L22" s="31"/>
      <c r="M22" s="65"/>
      <c r="N22" s="65"/>
      <c r="O22" s="65"/>
      <c r="P22" s="75"/>
      <c r="Q22" s="114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118</v>
      </c>
      <c r="C23" s="70">
        <v>2.5047760560390576E-2</v>
      </c>
      <c r="D23" s="71"/>
      <c r="E23" s="71"/>
      <c r="F23" s="72"/>
      <c r="G23" s="140"/>
      <c r="H23" s="141"/>
      <c r="I23" s="144" t="s">
        <v>87</v>
      </c>
      <c r="J23" s="144"/>
      <c r="K23" s="73">
        <v>6.0284440670770538E-2</v>
      </c>
      <c r="L23" s="31"/>
      <c r="M23" s="65"/>
      <c r="N23" s="65"/>
      <c r="O23" s="65"/>
      <c r="P23" s="75"/>
      <c r="Q23" s="114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66</v>
      </c>
      <c r="C24" s="70">
        <v>1.4009764381235407E-2</v>
      </c>
      <c r="D24" s="71"/>
      <c r="E24" s="71"/>
      <c r="F24"/>
      <c r="G24" s="140"/>
      <c r="H24" s="141"/>
      <c r="I24" s="141" t="s">
        <v>88</v>
      </c>
      <c r="J24" s="141"/>
      <c r="K24" s="73">
        <v>6.5803438760348122E-3</v>
      </c>
      <c r="L24" s="31"/>
      <c r="M24" s="65"/>
      <c r="N24" s="65"/>
      <c r="O24" s="65"/>
      <c r="P24" s="75"/>
      <c r="Q24" s="114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66</v>
      </c>
      <c r="C25" s="70">
        <v>1.4009764381235407E-2</v>
      </c>
      <c r="D25" s="71"/>
      <c r="E25" s="71"/>
      <c r="F25" s="72"/>
      <c r="G25" s="142"/>
      <c r="H25" s="143"/>
      <c r="I25" s="143" t="s">
        <v>89</v>
      </c>
      <c r="J25" s="143"/>
      <c r="K25" s="76">
        <v>3.6085756739545746E-3</v>
      </c>
      <c r="L25" s="31"/>
      <c r="M25" s="65"/>
      <c r="N25" s="65"/>
      <c r="O25" s="65"/>
      <c r="P25" s="75"/>
      <c r="Q25" s="114"/>
      <c r="R25" s="31"/>
      <c r="S25" s="31"/>
      <c r="T25" s="31"/>
      <c r="U25" s="31"/>
      <c r="V25" s="31"/>
    </row>
    <row r="26" spans="1:22" ht="15" customHeight="1">
      <c r="A26" s="68" t="s">
        <v>22</v>
      </c>
      <c r="B26" s="69">
        <v>66</v>
      </c>
      <c r="C26" s="70">
        <v>1.4009764381235407E-2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4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50</v>
      </c>
      <c r="C27" s="70">
        <v>1.0613457864572278E-2</v>
      </c>
      <c r="D27" s="71"/>
      <c r="E27" s="71"/>
      <c r="F27" s="72"/>
      <c r="G27" s="145" t="s">
        <v>90</v>
      </c>
      <c r="H27" s="146"/>
      <c r="I27" s="146" t="s">
        <v>84</v>
      </c>
      <c r="J27" s="146"/>
      <c r="K27" s="80">
        <v>0.28316705582678836</v>
      </c>
      <c r="L27" s="31"/>
      <c r="M27" s="65"/>
      <c r="N27" s="65"/>
      <c r="O27" s="65"/>
      <c r="P27" s="75"/>
      <c r="Q27" s="114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47</v>
      </c>
      <c r="C28" s="70">
        <v>9.9766503926979402E-3</v>
      </c>
      <c r="D28" s="71"/>
      <c r="E28" s="71"/>
      <c r="F28" s="72"/>
      <c r="G28" s="145"/>
      <c r="H28" s="146"/>
      <c r="I28" s="144" t="s">
        <v>85</v>
      </c>
      <c r="J28" s="144"/>
      <c r="K28" s="80">
        <v>0.15474421566546381</v>
      </c>
      <c r="L28" s="31"/>
      <c r="M28" s="33"/>
      <c r="N28" s="33"/>
      <c r="O28" s="65"/>
      <c r="P28" s="75"/>
      <c r="Q28" s="114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41</v>
      </c>
      <c r="C29" s="70">
        <v>8.703035448949268E-3</v>
      </c>
      <c r="D29" s="71"/>
      <c r="E29"/>
      <c r="F29" s="72"/>
      <c r="G29" s="145"/>
      <c r="H29" s="146"/>
      <c r="I29" s="146" t="s">
        <v>86</v>
      </c>
      <c r="J29" s="146"/>
      <c r="K29" s="80">
        <v>0.49543621311823394</v>
      </c>
      <c r="L29" s="31"/>
      <c r="M29" s="33"/>
      <c r="N29" s="33"/>
      <c r="O29" s="65"/>
      <c r="P29" s="75"/>
      <c r="Q29" s="114"/>
      <c r="R29" s="31"/>
      <c r="S29" s="31"/>
      <c r="T29" s="31"/>
      <c r="U29" s="31"/>
      <c r="V29" s="31"/>
    </row>
    <row r="30" spans="1:22" ht="15" customHeight="1">
      <c r="A30" s="81" t="s">
        <v>91</v>
      </c>
      <c r="B30" s="82">
        <v>290</v>
      </c>
      <c r="C30" s="83">
        <v>6.1558055614519214E-2</v>
      </c>
      <c r="D30" s="71"/>
      <c r="E30" s="71"/>
      <c r="F30" s="72"/>
      <c r="G30" s="147"/>
      <c r="H30" s="148"/>
      <c r="I30" s="148" t="s">
        <v>87</v>
      </c>
      <c r="J30" s="148"/>
      <c r="K30" s="84">
        <v>6.6652515389513903E-2</v>
      </c>
      <c r="L30" s="31"/>
      <c r="M30" s="33"/>
      <c r="N30" s="33"/>
      <c r="O30" s="65"/>
      <c r="P30" s="75"/>
      <c r="Q30" s="114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36" t="s">
        <v>92</v>
      </c>
      <c r="B32" s="137"/>
      <c r="C32" s="137"/>
      <c r="D32" s="137"/>
      <c r="E32" s="86" t="s">
        <v>68</v>
      </c>
      <c r="F32" s="31"/>
      <c r="G32" s="138" t="s">
        <v>93</v>
      </c>
      <c r="H32" s="139"/>
      <c r="I32" s="87" t="s">
        <v>94</v>
      </c>
      <c r="J32" s="87" t="s">
        <v>95</v>
      </c>
      <c r="K32" s="88" t="s">
        <v>96</v>
      </c>
      <c r="L32" s="31"/>
      <c r="M32" s="65"/>
      <c r="O32" s="32"/>
    </row>
    <row r="33" spans="1:15" ht="15" customHeight="1">
      <c r="A33" s="149" t="s">
        <v>97</v>
      </c>
      <c r="B33" s="150"/>
      <c r="C33" s="150"/>
      <c r="D33" s="150"/>
      <c r="E33" s="89">
        <v>3</v>
      </c>
      <c r="F33" s="31"/>
      <c r="G33" s="90" t="s">
        <v>98</v>
      </c>
      <c r="H33" s="91"/>
      <c r="I33" s="92">
        <v>496</v>
      </c>
      <c r="J33" s="92">
        <v>812</v>
      </c>
      <c r="K33" s="93">
        <v>0.61083743842364535</v>
      </c>
      <c r="L33" s="31"/>
      <c r="M33" s="65"/>
      <c r="O33" s="32"/>
    </row>
    <row r="34" spans="1:15" ht="15" customHeight="1">
      <c r="A34" s="149" t="s">
        <v>99</v>
      </c>
      <c r="B34" s="150"/>
      <c r="C34" s="150"/>
      <c r="D34" s="150"/>
      <c r="E34" s="89">
        <v>2</v>
      </c>
      <c r="F34" s="31"/>
      <c r="G34" s="90" t="s">
        <v>100</v>
      </c>
      <c r="H34" s="91"/>
      <c r="I34" s="92">
        <v>591</v>
      </c>
      <c r="J34" s="92">
        <v>835</v>
      </c>
      <c r="K34" s="93">
        <v>0.7077844311377246</v>
      </c>
      <c r="L34" s="31"/>
      <c r="M34" s="65"/>
      <c r="O34" s="32"/>
    </row>
    <row r="35" spans="1:15" ht="15" customHeight="1">
      <c r="A35" s="149" t="s">
        <v>101</v>
      </c>
      <c r="B35" s="150"/>
      <c r="C35" s="150"/>
      <c r="D35" s="150"/>
      <c r="E35" s="94">
        <v>2</v>
      </c>
      <c r="F35" s="31"/>
      <c r="G35" s="90" t="s">
        <v>102</v>
      </c>
      <c r="H35" s="91"/>
      <c r="I35" s="92">
        <v>694</v>
      </c>
      <c r="J35" s="92">
        <v>1004</v>
      </c>
      <c r="K35" s="95">
        <v>0.69123505976095623</v>
      </c>
      <c r="L35" s="31"/>
      <c r="M35" s="65"/>
      <c r="O35" s="32"/>
    </row>
    <row r="36" spans="1:15" ht="15" customHeight="1">
      <c r="A36" s="149" t="s">
        <v>103</v>
      </c>
      <c r="B36" s="150"/>
      <c r="C36" s="150"/>
      <c r="D36" s="150"/>
      <c r="E36" s="94">
        <v>27</v>
      </c>
      <c r="F36" s="31"/>
      <c r="G36" s="90" t="s">
        <v>104</v>
      </c>
      <c r="H36" s="91"/>
      <c r="I36" s="92">
        <v>744</v>
      </c>
      <c r="J36" s="92">
        <v>1221</v>
      </c>
      <c r="K36" s="93">
        <v>0.60933660933660938</v>
      </c>
      <c r="L36" s="31"/>
      <c r="M36" s="65"/>
      <c r="O36" s="32"/>
    </row>
    <row r="37" spans="1:15" ht="15" customHeight="1">
      <c r="A37" s="149" t="s">
        <v>105</v>
      </c>
      <c r="B37" s="150"/>
      <c r="C37" s="150"/>
      <c r="D37" s="150"/>
      <c r="E37" s="94">
        <v>59</v>
      </c>
      <c r="F37" s="31"/>
      <c r="G37" s="90" t="s">
        <v>106</v>
      </c>
      <c r="H37" s="91"/>
      <c r="I37" s="92">
        <v>551</v>
      </c>
      <c r="J37" s="92">
        <v>866</v>
      </c>
      <c r="K37" s="93">
        <v>0.63625866050808311</v>
      </c>
      <c r="L37" s="31"/>
      <c r="M37" s="65"/>
      <c r="O37" s="32"/>
    </row>
    <row r="38" spans="1:15" ht="15" customHeight="1">
      <c r="A38" s="149" t="s">
        <v>107</v>
      </c>
      <c r="B38" s="150"/>
      <c r="C38" s="150"/>
      <c r="D38" s="150"/>
      <c r="E38" s="94">
        <v>3</v>
      </c>
      <c r="F38" s="31"/>
      <c r="G38" s="90" t="s">
        <v>108</v>
      </c>
      <c r="H38" s="91"/>
      <c r="I38" s="92">
        <v>515</v>
      </c>
      <c r="J38" s="92">
        <v>879</v>
      </c>
      <c r="K38" s="93">
        <v>0.58589306029579069</v>
      </c>
      <c r="L38" s="31"/>
      <c r="M38" s="65"/>
      <c r="O38" s="32"/>
    </row>
    <row r="39" spans="1:15" ht="15" customHeight="1">
      <c r="A39" s="149" t="s">
        <v>109</v>
      </c>
      <c r="B39" s="150"/>
      <c r="C39" s="150"/>
      <c r="D39" s="150"/>
      <c r="E39" s="94">
        <v>3</v>
      </c>
      <c r="F39" s="31"/>
      <c r="G39" s="90" t="s">
        <v>110</v>
      </c>
      <c r="H39" s="91"/>
      <c r="I39" s="92">
        <v>612</v>
      </c>
      <c r="J39" s="96">
        <v>981</v>
      </c>
      <c r="K39" s="93">
        <v>0.62385321100917435</v>
      </c>
      <c r="L39" s="31"/>
      <c r="M39" s="65"/>
      <c r="O39" s="32"/>
    </row>
    <row r="40" spans="1:15" ht="15" customHeight="1">
      <c r="A40" s="149" t="s">
        <v>111</v>
      </c>
      <c r="B40" s="150"/>
      <c r="C40" s="150"/>
      <c r="D40" s="150"/>
      <c r="E40" s="94">
        <v>5</v>
      </c>
      <c r="F40" s="31"/>
      <c r="G40" s="90" t="s">
        <v>112</v>
      </c>
      <c r="H40" s="91"/>
      <c r="I40" s="92">
        <v>508</v>
      </c>
      <c r="J40" s="92">
        <v>786</v>
      </c>
      <c r="K40" s="93">
        <v>0.64631043256997456</v>
      </c>
      <c r="L40" s="31"/>
      <c r="M40" s="33"/>
      <c r="O40" s="32"/>
    </row>
    <row r="41" spans="1:15" ht="15" customHeight="1">
      <c r="A41" s="149" t="s">
        <v>113</v>
      </c>
      <c r="B41" s="150"/>
      <c r="C41" s="150"/>
      <c r="D41" s="15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51" t="s">
        <v>144</v>
      </c>
      <c r="B42" s="152"/>
      <c r="C42" s="152"/>
      <c r="D42" s="152"/>
      <c r="E42" s="97">
        <v>117</v>
      </c>
      <c r="F42" s="31"/>
      <c r="G42" s="98" t="s">
        <v>114</v>
      </c>
      <c r="H42" s="99"/>
      <c r="I42" s="100">
        <v>4711</v>
      </c>
      <c r="J42" s="100">
        <v>7384</v>
      </c>
      <c r="K42" s="101">
        <v>0.63800108342361861</v>
      </c>
      <c r="L42" s="31"/>
    </row>
    <row r="43" spans="1:15" ht="18" customHeight="1">
      <c r="F43" s="31"/>
      <c r="L43" s="31"/>
    </row>
    <row r="44" spans="1:15" ht="45">
      <c r="A44" s="102" t="s">
        <v>115</v>
      </c>
      <c r="B44" s="116" t="s">
        <v>116</v>
      </c>
      <c r="C44" s="116" t="s">
        <v>117</v>
      </c>
      <c r="D44" s="116" t="s">
        <v>118</v>
      </c>
      <c r="E44" s="116" t="s">
        <v>119</v>
      </c>
      <c r="F44" s="116" t="s">
        <v>120</v>
      </c>
      <c r="G44" s="116" t="s">
        <v>17</v>
      </c>
      <c r="H44" s="86" t="s">
        <v>121</v>
      </c>
      <c r="I44"/>
      <c r="J44" s="115" t="s">
        <v>122</v>
      </c>
      <c r="K44" s="86" t="s">
        <v>10</v>
      </c>
    </row>
    <row r="45" spans="1:15" ht="15">
      <c r="A45" s="113" t="s">
        <v>123</v>
      </c>
      <c r="B45" s="103">
        <v>0</v>
      </c>
      <c r="C45" s="103">
        <v>3</v>
      </c>
      <c r="D45" s="103">
        <v>0</v>
      </c>
      <c r="E45" s="103">
        <v>14</v>
      </c>
      <c r="F45" s="104">
        <v>0</v>
      </c>
      <c r="G45" s="103">
        <v>17</v>
      </c>
      <c r="H45" s="105">
        <v>3.6085756739545746E-3</v>
      </c>
      <c r="I45"/>
      <c r="J45" s="106" t="s">
        <v>124</v>
      </c>
      <c r="K45" s="107">
        <v>149</v>
      </c>
    </row>
    <row r="46" spans="1:15" ht="15">
      <c r="A46" s="113" t="s">
        <v>125</v>
      </c>
      <c r="B46" s="103">
        <v>28</v>
      </c>
      <c r="C46" s="103">
        <v>160</v>
      </c>
      <c r="D46" s="103">
        <v>14</v>
      </c>
      <c r="E46" s="103">
        <v>1004</v>
      </c>
      <c r="F46" s="104">
        <v>34</v>
      </c>
      <c r="G46" s="103">
        <v>1240</v>
      </c>
      <c r="H46" s="105">
        <v>0.26321375504139249</v>
      </c>
      <c r="I46"/>
      <c r="J46" s="106" t="s">
        <v>126</v>
      </c>
      <c r="K46" s="107">
        <v>2217</v>
      </c>
    </row>
    <row r="47" spans="1:15" ht="15">
      <c r="A47" s="113" t="s">
        <v>127</v>
      </c>
      <c r="B47" s="103">
        <v>1</v>
      </c>
      <c r="C47" s="103">
        <v>6</v>
      </c>
      <c r="D47" s="103">
        <v>0</v>
      </c>
      <c r="E47" s="103">
        <v>21</v>
      </c>
      <c r="F47" s="104">
        <v>0</v>
      </c>
      <c r="G47" s="103">
        <v>28</v>
      </c>
      <c r="H47" s="105">
        <v>5.9435364041604752E-3</v>
      </c>
      <c r="I47"/>
      <c r="J47" s="106" t="s">
        <v>128</v>
      </c>
      <c r="K47" s="107">
        <v>2067</v>
      </c>
    </row>
    <row r="48" spans="1:15" ht="15">
      <c r="A48" s="113" t="s">
        <v>129</v>
      </c>
      <c r="B48" s="103">
        <v>49</v>
      </c>
      <c r="C48" s="103">
        <v>398</v>
      </c>
      <c r="D48" s="103">
        <v>39</v>
      </c>
      <c r="E48" s="103">
        <v>2113</v>
      </c>
      <c r="F48" s="104">
        <v>91</v>
      </c>
      <c r="G48" s="103">
        <v>2690</v>
      </c>
      <c r="H48" s="105">
        <v>0.57100403311398851</v>
      </c>
      <c r="I48"/>
      <c r="J48" s="106" t="s">
        <v>130</v>
      </c>
      <c r="K48" s="107">
        <v>92</v>
      </c>
    </row>
    <row r="49" spans="1:11" s="34" customFormat="1" ht="15">
      <c r="A49" s="113" t="s">
        <v>131</v>
      </c>
      <c r="B49" s="103">
        <v>14</v>
      </c>
      <c r="C49" s="103">
        <v>119</v>
      </c>
      <c r="D49" s="103">
        <v>9</v>
      </c>
      <c r="E49" s="103">
        <v>577</v>
      </c>
      <c r="F49" s="104">
        <v>15</v>
      </c>
      <c r="G49" s="103">
        <v>734</v>
      </c>
      <c r="H49" s="105">
        <v>0.15580556145192104</v>
      </c>
      <c r="I49"/>
      <c r="J49" s="108" t="s">
        <v>132</v>
      </c>
      <c r="K49" s="107">
        <v>5</v>
      </c>
    </row>
    <row r="50" spans="1:11" s="34" customFormat="1" ht="15">
      <c r="A50" s="113" t="s">
        <v>133</v>
      </c>
      <c r="B50" s="103">
        <v>0</v>
      </c>
      <c r="C50" s="103">
        <v>2</v>
      </c>
      <c r="D50" s="103">
        <v>0</v>
      </c>
      <c r="E50" s="103">
        <v>0</v>
      </c>
      <c r="F50" s="104">
        <v>0</v>
      </c>
      <c r="G50" s="103">
        <v>2</v>
      </c>
      <c r="H50" s="105">
        <v>4.2453831458289112E-4</v>
      </c>
      <c r="I50"/>
      <c r="J50" s="108" t="s">
        <v>134</v>
      </c>
      <c r="K50" s="107">
        <v>181</v>
      </c>
    </row>
    <row r="51" spans="1:11" s="34" customFormat="1" ht="15">
      <c r="A51" s="109" t="s">
        <v>135</v>
      </c>
      <c r="B51" s="110">
        <v>92</v>
      </c>
      <c r="C51" s="110">
        <v>688</v>
      </c>
      <c r="D51" s="110">
        <v>62</v>
      </c>
      <c r="E51" s="110">
        <v>3729</v>
      </c>
      <c r="F51" s="110">
        <v>140</v>
      </c>
      <c r="G51" s="110">
        <v>4711</v>
      </c>
      <c r="H51" s="111"/>
      <c r="I51"/>
      <c r="J51" s="109" t="s">
        <v>10</v>
      </c>
      <c r="K51" s="111">
        <v>4711</v>
      </c>
    </row>
    <row r="52" spans="1:11" s="34" customFormat="1" ht="15">
      <c r="A52" s="112"/>
      <c r="I52"/>
    </row>
    <row r="53" spans="1:11" s="34" customFormat="1" ht="45">
      <c r="A53" s="102" t="s">
        <v>136</v>
      </c>
      <c r="B53" s="116" t="s">
        <v>116</v>
      </c>
      <c r="C53" s="116" t="s">
        <v>117</v>
      </c>
      <c r="D53" s="116" t="s">
        <v>118</v>
      </c>
      <c r="E53" s="116" t="s">
        <v>119</v>
      </c>
      <c r="F53" s="116" t="s">
        <v>120</v>
      </c>
      <c r="G53" s="116" t="s">
        <v>17</v>
      </c>
      <c r="H53" s="86" t="s">
        <v>137</v>
      </c>
    </row>
    <row r="54" spans="1:11" s="34" customFormat="1" ht="15">
      <c r="A54" s="113" t="s">
        <v>138</v>
      </c>
      <c r="B54" s="103">
        <v>0</v>
      </c>
      <c r="C54" s="103">
        <v>0</v>
      </c>
      <c r="D54" s="103">
        <v>0</v>
      </c>
      <c r="E54" s="103">
        <v>2</v>
      </c>
      <c r="F54" s="104">
        <v>0</v>
      </c>
      <c r="G54" s="103">
        <v>2</v>
      </c>
      <c r="H54" s="105">
        <v>9.5238095238095233E-2</v>
      </c>
    </row>
    <row r="55" spans="1:11" s="34" customFormat="1" ht="15">
      <c r="A55" s="113" t="s">
        <v>139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4.7619047619047616E-2</v>
      </c>
    </row>
    <row r="56" spans="1:11" s="34" customFormat="1" ht="15">
      <c r="A56" s="113" t="s">
        <v>140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s="34" customFormat="1" ht="15">
      <c r="A57" s="113" t="s">
        <v>141</v>
      </c>
      <c r="B57" s="103">
        <v>0</v>
      </c>
      <c r="C57" s="103">
        <v>2</v>
      </c>
      <c r="D57" s="103">
        <v>0</v>
      </c>
      <c r="E57" s="103">
        <v>4</v>
      </c>
      <c r="F57" s="104">
        <v>1</v>
      </c>
      <c r="G57" s="103">
        <v>7</v>
      </c>
      <c r="H57" s="105">
        <v>0.33333333333333331</v>
      </c>
    </row>
    <row r="58" spans="1:11" s="34" customFormat="1" ht="15">
      <c r="A58" s="113" t="s">
        <v>142</v>
      </c>
      <c r="B58" s="103">
        <v>0</v>
      </c>
      <c r="C58" s="103">
        <v>0</v>
      </c>
      <c r="D58" s="103">
        <v>0</v>
      </c>
      <c r="E58" s="103">
        <v>2</v>
      </c>
      <c r="F58" s="104">
        <v>7</v>
      </c>
      <c r="G58" s="103">
        <v>9</v>
      </c>
      <c r="H58" s="105">
        <v>0.42857142857142855</v>
      </c>
    </row>
    <row r="59" spans="1:11" s="34" customFormat="1" ht="15">
      <c r="A59" s="113" t="s">
        <v>143</v>
      </c>
      <c r="B59" s="103">
        <v>0</v>
      </c>
      <c r="C59" s="103">
        <v>0</v>
      </c>
      <c r="D59" s="103">
        <v>0</v>
      </c>
      <c r="E59" s="103">
        <v>1</v>
      </c>
      <c r="F59" s="104">
        <v>1</v>
      </c>
      <c r="G59" s="103">
        <v>2</v>
      </c>
      <c r="H59" s="105">
        <v>9.5238095238095233E-2</v>
      </c>
    </row>
    <row r="60" spans="1:11" s="34" customFormat="1" ht="15">
      <c r="A60" s="109" t="s">
        <v>135</v>
      </c>
      <c r="B60" s="110">
        <v>0</v>
      </c>
      <c r="C60" s="110">
        <v>2</v>
      </c>
      <c r="D60" s="110">
        <v>0</v>
      </c>
      <c r="E60" s="110">
        <v>9</v>
      </c>
      <c r="F60" s="110">
        <v>10</v>
      </c>
      <c r="G60" s="110">
        <v>21</v>
      </c>
      <c r="H60" s="111"/>
    </row>
  </sheetData>
  <mergeCells count="31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conditionalFormatting sqref="K20:K2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{D16F26DD-3AA9-4CC2-B937-8B098A31AC42}</x14:id>
        </ext>
      </extLst>
    </cfRule>
  </conditionalFormatting>
  <conditionalFormatting sqref="H13:H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{2B52F536-630C-4AE6-A016-537736A4D3E8}</x14:id>
        </ext>
      </extLst>
    </cfRule>
  </conditionalFormatting>
  <conditionalFormatting sqref="K8:K1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{9FEC36FF-8324-4AF5-87D2-5A40113C619C}</x14:id>
        </ext>
      </extLst>
    </cfRule>
  </conditionalFormatting>
  <conditionalFormatting sqref="I33:I4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{B1CCF4CD-C509-4912-963C-E548BB894ACD}</x14:id>
        </ext>
      </extLst>
    </cfRule>
  </conditionalFormatting>
  <conditionalFormatting sqref="E33:E4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{0620EC3E-45AF-49D7-9F5D-DF661114C035}</x14:id>
        </ext>
      </extLst>
    </cfRule>
  </conditionalFormatting>
  <conditionalFormatting sqref="C20:C31 D20:E28 D30:E30 D2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{B8C920D6-5715-4CE3-9C94-EE8B18B6D9F7}</x14:id>
        </ext>
      </extLst>
    </cfRule>
  </conditionalFormatting>
  <conditionalFormatting sqref="K27:K30 H3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{7269D4CE-94DC-4AFD-9E5C-921CE20916F8}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6F26DD-3AA9-4CC2-B937-8B098A31AC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2B52F536-630C-4AE6-A016-537736A4D3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9FEC36FF-8324-4AF5-87D2-5A40113C61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B1CCF4CD-C509-4912-963C-E548BB894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0620EC3E-45AF-49D7-9F5D-DF661114C0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B8C920D6-5715-4CE3-9C94-EE8B18B6D9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7269D4CE-94DC-4AFD-9E5C-921CE20916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22" id="{16216645-BB15-4632-BCD8-08F98462786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1" id="{95F24383-6060-4811-AF08-35BA4718EA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0" id="{77E8568D-1A5D-4264-B290-756965F207B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9" id="{3D2E7E5A-FA6F-41CB-9828-2A493960CE3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8" id="{BB1B4AD1-46CD-43E2-B373-D308697B6B8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7" id="{996D1C8B-57E6-4CF8-8AC9-5D949E4925B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6" id="{E3E842D2-CA19-49DC-99A0-A5FB088FE11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5" id="{1691B972-4A2E-476D-B199-0BB05DAF23B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4" id="{0E1099EC-24C0-45F5-A88C-B13B3340C64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3" id="{F881154F-D495-4EDC-8808-092E24037B5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2" id="{DCB09CD3-6DED-470E-A8A3-E1046B90DCC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" id="{62E7D2C9-D648-4667-9EA6-17D98B70080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0" id="{187A24DA-19A1-4DCD-89C4-81C7825C449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" id="{72799BE1-5839-466B-ACFD-F085123D0DF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27" id="{78EFC738-9ADC-4034-A553-2DDD6D29B441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149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43</v>
      </c>
      <c r="C8" s="9">
        <v>347</v>
      </c>
      <c r="D8" s="9">
        <v>1751</v>
      </c>
      <c r="E8" s="8">
        <v>32</v>
      </c>
      <c r="F8" s="8">
        <v>66</v>
      </c>
      <c r="G8" s="8">
        <v>0</v>
      </c>
      <c r="H8" s="8">
        <f t="shared" ref="H8:H52" si="0">SUM(B8:G8)</f>
        <v>2239</v>
      </c>
      <c r="I8" s="10">
        <f t="shared" ref="I8:I52" si="1">H8/$H$53</f>
        <v>0.47527064317554657</v>
      </c>
      <c r="K8" s="9">
        <f t="shared" ref="K8:L8" si="2">C8</f>
        <v>347</v>
      </c>
      <c r="L8" s="9">
        <f t="shared" si="2"/>
        <v>1751</v>
      </c>
      <c r="M8" s="8">
        <f t="shared" ref="M8" si="3">SUM(K8:L8)</f>
        <v>2098</v>
      </c>
      <c r="N8" s="10">
        <f t="shared" ref="N8:N52" si="4">M8/$M$53</f>
        <v>0.47498302014942267</v>
      </c>
    </row>
    <row r="9" spans="1:14">
      <c r="A9" s="7" t="s">
        <v>19</v>
      </c>
      <c r="B9" s="8">
        <v>26</v>
      </c>
      <c r="C9" s="9">
        <v>202</v>
      </c>
      <c r="D9" s="9">
        <v>1285</v>
      </c>
      <c r="E9" s="8">
        <v>15</v>
      </c>
      <c r="F9" s="8">
        <v>35</v>
      </c>
      <c r="G9" s="8">
        <v>0</v>
      </c>
      <c r="H9" s="8">
        <f t="shared" si="0"/>
        <v>1563</v>
      </c>
      <c r="I9" s="10">
        <f t="shared" si="1"/>
        <v>0.33177669284652939</v>
      </c>
      <c r="K9" s="9">
        <f t="shared" ref="K9:K52" si="5">C9</f>
        <v>202</v>
      </c>
      <c r="L9" s="9">
        <f t="shared" ref="L9:L52" si="6">D9</f>
        <v>1285</v>
      </c>
      <c r="M9" s="8">
        <f t="shared" ref="M9:M52" si="7">SUM(K9:L9)</f>
        <v>1487</v>
      </c>
      <c r="N9" s="10">
        <f t="shared" si="4"/>
        <v>0.33665383744623045</v>
      </c>
    </row>
    <row r="10" spans="1:14">
      <c r="A10" s="7" t="s">
        <v>20</v>
      </c>
      <c r="B10" s="8">
        <v>8</v>
      </c>
      <c r="C10" s="9">
        <v>40</v>
      </c>
      <c r="D10" s="9">
        <v>110</v>
      </c>
      <c r="E10" s="8"/>
      <c r="F10" s="8">
        <v>7</v>
      </c>
      <c r="G10" s="8">
        <v>0</v>
      </c>
      <c r="H10" s="8">
        <f t="shared" si="0"/>
        <v>165</v>
      </c>
      <c r="I10" s="10">
        <f t="shared" si="1"/>
        <v>3.5024410953088517E-2</v>
      </c>
      <c r="K10" s="9">
        <f t="shared" si="5"/>
        <v>40</v>
      </c>
      <c r="L10" s="9">
        <f t="shared" si="6"/>
        <v>110</v>
      </c>
      <c r="M10" s="8">
        <f t="shared" si="7"/>
        <v>150</v>
      </c>
      <c r="N10" s="10">
        <f t="shared" si="4"/>
        <v>3.3959701154629839E-2</v>
      </c>
    </row>
    <row r="11" spans="1:14">
      <c r="A11" s="7" t="s">
        <v>21</v>
      </c>
      <c r="B11" s="8">
        <v>4</v>
      </c>
      <c r="C11" s="9">
        <v>24</v>
      </c>
      <c r="D11" s="9">
        <v>80</v>
      </c>
      <c r="E11" s="8">
        <v>1</v>
      </c>
      <c r="F11" s="8">
        <v>9</v>
      </c>
      <c r="G11" s="8">
        <v>0</v>
      </c>
      <c r="H11" s="8">
        <f t="shared" si="0"/>
        <v>118</v>
      </c>
      <c r="I11" s="10">
        <f t="shared" si="1"/>
        <v>2.5047760560390576E-2</v>
      </c>
      <c r="K11" s="9">
        <f t="shared" si="5"/>
        <v>24</v>
      </c>
      <c r="L11" s="9">
        <f t="shared" si="6"/>
        <v>80</v>
      </c>
      <c r="M11" s="8">
        <f t="shared" si="7"/>
        <v>104</v>
      </c>
      <c r="N11" s="10">
        <f t="shared" si="4"/>
        <v>2.3545392800543356E-2</v>
      </c>
    </row>
    <row r="12" spans="1:14">
      <c r="A12" s="7" t="s">
        <v>23</v>
      </c>
      <c r="B12" s="8"/>
      <c r="C12" s="9">
        <v>2</v>
      </c>
      <c r="D12" s="9">
        <v>64</v>
      </c>
      <c r="E12" s="8"/>
      <c r="F12" s="8"/>
      <c r="G12" s="8">
        <v>0</v>
      </c>
      <c r="H12" s="8">
        <f t="shared" si="0"/>
        <v>66</v>
      </c>
      <c r="I12" s="10">
        <f t="shared" si="1"/>
        <v>1.4009764381235407E-2</v>
      </c>
      <c r="K12" s="9">
        <f t="shared" si="5"/>
        <v>2</v>
      </c>
      <c r="L12" s="9">
        <f t="shared" si="6"/>
        <v>64</v>
      </c>
      <c r="M12" s="8">
        <f t="shared" si="7"/>
        <v>66</v>
      </c>
      <c r="N12" s="10">
        <f t="shared" si="4"/>
        <v>1.494226850803713E-2</v>
      </c>
    </row>
    <row r="13" spans="1:14">
      <c r="A13" s="7" t="s">
        <v>24</v>
      </c>
      <c r="B13" s="8"/>
      <c r="C13" s="9">
        <v>10</v>
      </c>
      <c r="D13" s="9">
        <v>52</v>
      </c>
      <c r="E13" s="8"/>
      <c r="F13" s="8">
        <v>4</v>
      </c>
      <c r="G13" s="8">
        <v>0</v>
      </c>
      <c r="H13" s="8">
        <f t="shared" ref="H13" si="8">SUM(B13:G13)</f>
        <v>66</v>
      </c>
      <c r="I13" s="10">
        <f t="shared" si="1"/>
        <v>1.4009764381235407E-2</v>
      </c>
      <c r="K13" s="9">
        <f t="shared" ref="K13" si="9">C13</f>
        <v>10</v>
      </c>
      <c r="L13" s="9">
        <f t="shared" ref="L13" si="10">D13</f>
        <v>52</v>
      </c>
      <c r="M13" s="8">
        <f t="shared" ref="M13" si="11">SUM(K13:L13)</f>
        <v>62</v>
      </c>
      <c r="N13" s="10">
        <f t="shared" si="4"/>
        <v>1.4036676477247E-2</v>
      </c>
    </row>
    <row r="14" spans="1:14">
      <c r="A14" s="7" t="s">
        <v>22</v>
      </c>
      <c r="B14" s="8">
        <v>3</v>
      </c>
      <c r="C14" s="9">
        <v>9</v>
      </c>
      <c r="D14" s="9">
        <v>48</v>
      </c>
      <c r="E14" s="8">
        <v>2</v>
      </c>
      <c r="F14" s="8">
        <v>4</v>
      </c>
      <c r="G14" s="8">
        <v>0</v>
      </c>
      <c r="H14" s="8">
        <f t="shared" ref="H14:H15" si="12">SUM(B14:G14)</f>
        <v>66</v>
      </c>
      <c r="I14" s="10">
        <f t="shared" si="1"/>
        <v>1.4009764381235407E-2</v>
      </c>
      <c r="K14" s="9">
        <f t="shared" ref="K14:K15" si="13">C14</f>
        <v>9</v>
      </c>
      <c r="L14" s="9">
        <f t="shared" ref="L14:L15" si="14">D14</f>
        <v>48</v>
      </c>
      <c r="M14" s="8">
        <f t="shared" ref="M14:M15" si="15">SUM(K14:L14)</f>
        <v>57</v>
      </c>
      <c r="N14" s="10">
        <f t="shared" si="4"/>
        <v>1.2904686438759338E-2</v>
      </c>
    </row>
    <row r="15" spans="1:14">
      <c r="A15" s="7" t="s">
        <v>25</v>
      </c>
      <c r="B15" s="8">
        <v>1</v>
      </c>
      <c r="C15" s="9">
        <v>2</v>
      </c>
      <c r="D15" s="9">
        <v>46</v>
      </c>
      <c r="E15" s="8"/>
      <c r="F15" s="8">
        <v>1</v>
      </c>
      <c r="G15" s="8">
        <v>0</v>
      </c>
      <c r="H15" s="8">
        <f t="shared" si="12"/>
        <v>50</v>
      </c>
      <c r="I15" s="10">
        <f t="shared" si="1"/>
        <v>1.0613457864572278E-2</v>
      </c>
      <c r="K15" s="9">
        <f t="shared" si="13"/>
        <v>2</v>
      </c>
      <c r="L15" s="9">
        <f t="shared" si="14"/>
        <v>46</v>
      </c>
      <c r="M15" s="8">
        <f t="shared" si="15"/>
        <v>48</v>
      </c>
      <c r="N15" s="10">
        <f t="shared" si="4"/>
        <v>1.0867104369481548E-2</v>
      </c>
    </row>
    <row r="16" spans="1:14">
      <c r="A16" s="7" t="s">
        <v>26</v>
      </c>
      <c r="B16" s="8">
        <v>1</v>
      </c>
      <c r="C16" s="9">
        <v>4</v>
      </c>
      <c r="D16" s="9">
        <v>42</v>
      </c>
      <c r="E16" s="8"/>
      <c r="F16" s="8"/>
      <c r="G16" s="8">
        <v>0</v>
      </c>
      <c r="H16" s="8">
        <f t="shared" ref="H16" si="16">SUM(B16:G16)</f>
        <v>47</v>
      </c>
      <c r="I16" s="10">
        <f t="shared" si="1"/>
        <v>9.9766503926979402E-3</v>
      </c>
      <c r="K16" s="9">
        <f t="shared" ref="K16" si="17">C16</f>
        <v>4</v>
      </c>
      <c r="L16" s="9">
        <f t="shared" ref="L16" si="18">D16</f>
        <v>42</v>
      </c>
      <c r="M16" s="8">
        <f t="shared" ref="M16" si="19">SUM(K16:L16)</f>
        <v>46</v>
      </c>
      <c r="N16" s="10">
        <f t="shared" si="4"/>
        <v>1.0414308354086485E-2</v>
      </c>
    </row>
    <row r="17" spans="1:14">
      <c r="A17" s="7" t="s">
        <v>28</v>
      </c>
      <c r="B17" s="8"/>
      <c r="C17" s="9">
        <v>6</v>
      </c>
      <c r="D17" s="9">
        <v>33</v>
      </c>
      <c r="E17" s="8"/>
      <c r="F17" s="8">
        <v>2</v>
      </c>
      <c r="G17" s="8">
        <v>0</v>
      </c>
      <c r="H17" s="8">
        <f t="shared" ref="H17" si="20">SUM(B17:G17)</f>
        <v>41</v>
      </c>
      <c r="I17" s="10">
        <f t="shared" si="1"/>
        <v>8.703035448949268E-3</v>
      </c>
      <c r="K17" s="9">
        <f t="shared" ref="K17" si="21">C17</f>
        <v>6</v>
      </c>
      <c r="L17" s="9">
        <f t="shared" ref="L17" si="22">D17</f>
        <v>33</v>
      </c>
      <c r="M17" s="8">
        <f t="shared" ref="M17" si="23">SUM(K17:L17)</f>
        <v>39</v>
      </c>
      <c r="N17" s="10">
        <f t="shared" si="4"/>
        <v>8.8295223002037588E-3</v>
      </c>
    </row>
    <row r="18" spans="1:14">
      <c r="A18" s="7" t="s">
        <v>27</v>
      </c>
      <c r="B18" s="8">
        <v>2</v>
      </c>
      <c r="C18" s="9">
        <v>4</v>
      </c>
      <c r="D18" s="9">
        <v>30</v>
      </c>
      <c r="E18" s="8">
        <v>1</v>
      </c>
      <c r="F18" s="8">
        <v>1</v>
      </c>
      <c r="G18" s="8">
        <v>0</v>
      </c>
      <c r="H18" s="8">
        <f t="shared" si="0"/>
        <v>38</v>
      </c>
      <c r="I18" s="10">
        <f t="shared" si="1"/>
        <v>8.0662279770749318E-3</v>
      </c>
      <c r="K18" s="9">
        <f t="shared" si="5"/>
        <v>4</v>
      </c>
      <c r="L18" s="9">
        <f t="shared" si="6"/>
        <v>30</v>
      </c>
      <c r="M18" s="8">
        <f t="shared" si="7"/>
        <v>34</v>
      </c>
      <c r="N18" s="10">
        <f t="shared" si="4"/>
        <v>7.6975322617160967E-3</v>
      </c>
    </row>
    <row r="19" spans="1:14">
      <c r="A19" s="7" t="s">
        <v>30</v>
      </c>
      <c r="B19" s="8"/>
      <c r="C19" s="9">
        <v>3</v>
      </c>
      <c r="D19" s="9">
        <v>24</v>
      </c>
      <c r="E19" s="8"/>
      <c r="F19" s="8">
        <v>3</v>
      </c>
      <c r="G19" s="8">
        <v>0</v>
      </c>
      <c r="H19" s="8">
        <f t="shared" si="0"/>
        <v>30</v>
      </c>
      <c r="I19" s="10">
        <f t="shared" si="1"/>
        <v>6.3680747187433665E-3</v>
      </c>
      <c r="K19" s="9">
        <f t="shared" si="5"/>
        <v>3</v>
      </c>
      <c r="L19" s="9">
        <f t="shared" si="6"/>
        <v>24</v>
      </c>
      <c r="M19" s="8">
        <f t="shared" si="7"/>
        <v>27</v>
      </c>
      <c r="N19" s="10">
        <f t="shared" si="4"/>
        <v>6.1127462078333708E-3</v>
      </c>
    </row>
    <row r="20" spans="1:14">
      <c r="A20" s="7" t="s">
        <v>29</v>
      </c>
      <c r="B20" s="8"/>
      <c r="C20" s="9">
        <v>5</v>
      </c>
      <c r="D20" s="9">
        <v>25</v>
      </c>
      <c r="E20" s="8"/>
      <c r="F20" s="8"/>
      <c r="G20" s="8">
        <v>0</v>
      </c>
      <c r="H20" s="8">
        <f t="shared" ref="H20:H25" si="24">SUM(B20:G20)</f>
        <v>30</v>
      </c>
      <c r="I20" s="10">
        <f t="shared" si="1"/>
        <v>6.3680747187433665E-3</v>
      </c>
      <c r="K20" s="9">
        <f t="shared" ref="K20:K25" si="25">C20</f>
        <v>5</v>
      </c>
      <c r="L20" s="9">
        <f t="shared" ref="L20:L25" si="26">D20</f>
        <v>25</v>
      </c>
      <c r="M20" s="8">
        <f t="shared" ref="M20:M25" si="27">SUM(K20:L20)</f>
        <v>30</v>
      </c>
      <c r="N20" s="10">
        <f t="shared" si="4"/>
        <v>6.7919402309259682E-3</v>
      </c>
    </row>
    <row r="21" spans="1:14">
      <c r="A21" s="7" t="s">
        <v>32</v>
      </c>
      <c r="B21" s="8"/>
      <c r="C21" s="9">
        <v>1</v>
      </c>
      <c r="D21" s="9">
        <v>19</v>
      </c>
      <c r="E21" s="8">
        <v>1</v>
      </c>
      <c r="F21" s="8"/>
      <c r="G21" s="8">
        <v>0</v>
      </c>
      <c r="H21" s="8">
        <f t="shared" si="24"/>
        <v>21</v>
      </c>
      <c r="I21" s="10">
        <f t="shared" si="1"/>
        <v>4.4576523031203564E-3</v>
      </c>
      <c r="K21" s="9">
        <f t="shared" si="25"/>
        <v>1</v>
      </c>
      <c r="L21" s="9">
        <f t="shared" si="26"/>
        <v>19</v>
      </c>
      <c r="M21" s="8">
        <f t="shared" si="27"/>
        <v>20</v>
      </c>
      <c r="N21" s="10">
        <f t="shared" si="4"/>
        <v>4.5279601539506449E-3</v>
      </c>
    </row>
    <row r="22" spans="1:14">
      <c r="A22" s="7" t="s">
        <v>31</v>
      </c>
      <c r="B22" s="8">
        <v>2</v>
      </c>
      <c r="C22" s="9">
        <v>4</v>
      </c>
      <c r="D22" s="9">
        <v>15</v>
      </c>
      <c r="E22" s="8"/>
      <c r="F22" s="8"/>
      <c r="G22" s="8">
        <v>0</v>
      </c>
      <c r="H22" s="8">
        <f t="shared" si="24"/>
        <v>21</v>
      </c>
      <c r="I22" s="10">
        <f t="shared" si="1"/>
        <v>4.4576523031203564E-3</v>
      </c>
      <c r="K22" s="9">
        <f t="shared" si="25"/>
        <v>4</v>
      </c>
      <c r="L22" s="9">
        <f t="shared" si="26"/>
        <v>15</v>
      </c>
      <c r="M22" s="8">
        <f t="shared" si="27"/>
        <v>19</v>
      </c>
      <c r="N22" s="10">
        <f t="shared" si="4"/>
        <v>4.301562146253113E-3</v>
      </c>
    </row>
    <row r="23" spans="1:14">
      <c r="A23" s="7" t="s">
        <v>33</v>
      </c>
      <c r="B23" s="8"/>
      <c r="C23" s="9">
        <v>3</v>
      </c>
      <c r="D23" s="9">
        <v>14</v>
      </c>
      <c r="E23" s="8"/>
      <c r="F23" s="8">
        <v>1</v>
      </c>
      <c r="G23" s="8">
        <v>0</v>
      </c>
      <c r="H23" s="8">
        <f t="shared" si="24"/>
        <v>18</v>
      </c>
      <c r="I23" s="10">
        <f t="shared" si="1"/>
        <v>3.8208448312460198E-3</v>
      </c>
      <c r="K23" s="9">
        <f t="shared" si="25"/>
        <v>3</v>
      </c>
      <c r="L23" s="9">
        <f t="shared" si="26"/>
        <v>14</v>
      </c>
      <c r="M23" s="8">
        <f t="shared" si="27"/>
        <v>17</v>
      </c>
      <c r="N23" s="10">
        <f t="shared" si="4"/>
        <v>3.8487661308580483E-3</v>
      </c>
    </row>
    <row r="24" spans="1:14">
      <c r="A24" s="7" t="s">
        <v>34</v>
      </c>
      <c r="B24" s="8"/>
      <c r="C24" s="9">
        <v>1</v>
      </c>
      <c r="D24" s="9">
        <v>14</v>
      </c>
      <c r="E24" s="8"/>
      <c r="F24" s="8"/>
      <c r="G24" s="8">
        <v>0</v>
      </c>
      <c r="H24" s="8">
        <f t="shared" si="24"/>
        <v>15</v>
      </c>
      <c r="I24" s="10">
        <f t="shared" si="1"/>
        <v>3.1840373593716833E-3</v>
      </c>
      <c r="K24" s="9">
        <f t="shared" si="25"/>
        <v>1</v>
      </c>
      <c r="L24" s="9">
        <f t="shared" si="26"/>
        <v>14</v>
      </c>
      <c r="M24" s="8">
        <f t="shared" si="27"/>
        <v>15</v>
      </c>
      <c r="N24" s="10">
        <f t="shared" si="4"/>
        <v>3.3959701154629841E-3</v>
      </c>
    </row>
    <row r="25" spans="1:14">
      <c r="A25" s="7" t="s">
        <v>35</v>
      </c>
      <c r="B25" s="8"/>
      <c r="C25" s="9">
        <v>2</v>
      </c>
      <c r="D25" s="9">
        <v>9</v>
      </c>
      <c r="E25" s="8"/>
      <c r="F25" s="8">
        <v>3</v>
      </c>
      <c r="G25" s="8">
        <v>0</v>
      </c>
      <c r="H25" s="8">
        <f t="shared" si="24"/>
        <v>14</v>
      </c>
      <c r="I25" s="10">
        <f t="shared" si="1"/>
        <v>2.9717682020802376E-3</v>
      </c>
      <c r="K25" s="9">
        <f t="shared" si="25"/>
        <v>2</v>
      </c>
      <c r="L25" s="9">
        <f t="shared" si="26"/>
        <v>9</v>
      </c>
      <c r="M25" s="8">
        <f t="shared" si="27"/>
        <v>11</v>
      </c>
      <c r="N25" s="10">
        <f t="shared" si="4"/>
        <v>2.4903780846728548E-3</v>
      </c>
    </row>
    <row r="26" spans="1:14">
      <c r="A26" s="7" t="s">
        <v>39</v>
      </c>
      <c r="B26" s="8">
        <v>1</v>
      </c>
      <c r="C26" s="9">
        <v>2</v>
      </c>
      <c r="D26" s="9">
        <v>8</v>
      </c>
      <c r="E26" s="8"/>
      <c r="F26" s="8"/>
      <c r="G26" s="8">
        <v>0</v>
      </c>
      <c r="H26" s="8">
        <f t="shared" ref="H26:H27" si="28">SUM(B26:G26)</f>
        <v>11</v>
      </c>
      <c r="I26" s="10">
        <f t="shared" si="1"/>
        <v>2.334960730205901E-3</v>
      </c>
      <c r="K26" s="9">
        <f t="shared" ref="K26:K27" si="29">C26</f>
        <v>2</v>
      </c>
      <c r="L26" s="9">
        <f t="shared" ref="L26:L27" si="30">D26</f>
        <v>8</v>
      </c>
      <c r="M26" s="8">
        <f t="shared" ref="M26:M27" si="31">SUM(K26:L26)</f>
        <v>10</v>
      </c>
      <c r="N26" s="10">
        <f t="shared" si="4"/>
        <v>2.2639800769753225E-3</v>
      </c>
    </row>
    <row r="27" spans="1:14">
      <c r="A27" s="7" t="s">
        <v>36</v>
      </c>
      <c r="B27" s="8"/>
      <c r="C27" s="9"/>
      <c r="D27" s="9">
        <v>11</v>
      </c>
      <c r="E27" s="8"/>
      <c r="F27" s="8"/>
      <c r="G27" s="8">
        <v>0</v>
      </c>
      <c r="H27" s="8">
        <f t="shared" si="28"/>
        <v>11</v>
      </c>
      <c r="I27" s="10">
        <f t="shared" si="1"/>
        <v>2.334960730205901E-3</v>
      </c>
      <c r="K27" s="9">
        <f t="shared" si="29"/>
        <v>0</v>
      </c>
      <c r="L27" s="9">
        <f t="shared" si="30"/>
        <v>11</v>
      </c>
      <c r="M27" s="8">
        <f t="shared" si="31"/>
        <v>11</v>
      </c>
      <c r="N27" s="10">
        <f t="shared" si="4"/>
        <v>2.4903780846728548E-3</v>
      </c>
    </row>
    <row r="28" spans="1:14">
      <c r="A28" s="7" t="s">
        <v>57</v>
      </c>
      <c r="B28" s="8">
        <v>1</v>
      </c>
      <c r="C28" s="9"/>
      <c r="D28" s="9"/>
      <c r="E28" s="8">
        <v>7</v>
      </c>
      <c r="F28" s="8">
        <v>1</v>
      </c>
      <c r="G28" s="8">
        <v>0</v>
      </c>
      <c r="H28" s="8">
        <f t="shared" si="0"/>
        <v>9</v>
      </c>
      <c r="I28" s="10">
        <f t="shared" si="1"/>
        <v>1.9104224156230099E-3</v>
      </c>
      <c r="K28" s="9">
        <f t="shared" si="5"/>
        <v>0</v>
      </c>
      <c r="L28" s="9">
        <f t="shared" si="6"/>
        <v>0</v>
      </c>
      <c r="M28" s="8">
        <f t="shared" si="7"/>
        <v>0</v>
      </c>
      <c r="N28" s="10">
        <f t="shared" si="4"/>
        <v>0</v>
      </c>
    </row>
    <row r="29" spans="1:14">
      <c r="A29" s="7" t="s">
        <v>40</v>
      </c>
      <c r="B29" s="8"/>
      <c r="C29" s="9">
        <v>4</v>
      </c>
      <c r="D29" s="9">
        <v>3</v>
      </c>
      <c r="E29" s="8">
        <v>1</v>
      </c>
      <c r="F29" s="8"/>
      <c r="G29" s="8">
        <v>0</v>
      </c>
      <c r="H29" s="8">
        <f t="shared" si="0"/>
        <v>8</v>
      </c>
      <c r="I29" s="10">
        <f t="shared" si="1"/>
        <v>1.6981532583315645E-3</v>
      </c>
      <c r="K29" s="9">
        <f t="shared" si="5"/>
        <v>4</v>
      </c>
      <c r="L29" s="9">
        <f t="shared" si="6"/>
        <v>3</v>
      </c>
      <c r="M29" s="8">
        <f t="shared" si="7"/>
        <v>7</v>
      </c>
      <c r="N29" s="10">
        <f t="shared" si="4"/>
        <v>1.5847860538827259E-3</v>
      </c>
    </row>
    <row r="30" spans="1:14">
      <c r="A30" s="7" t="s">
        <v>37</v>
      </c>
      <c r="B30" s="8"/>
      <c r="C30" s="9">
        <v>1</v>
      </c>
      <c r="D30" s="9">
        <v>6</v>
      </c>
      <c r="E30" s="8"/>
      <c r="F30" s="8"/>
      <c r="G30" s="8">
        <v>0</v>
      </c>
      <c r="H30" s="8">
        <f t="shared" si="0"/>
        <v>7</v>
      </c>
      <c r="I30" s="10">
        <f t="shared" si="1"/>
        <v>1.4858841010401188E-3</v>
      </c>
      <c r="K30" s="9">
        <f t="shared" si="5"/>
        <v>1</v>
      </c>
      <c r="L30" s="9">
        <f t="shared" si="6"/>
        <v>6</v>
      </c>
      <c r="M30" s="8">
        <f t="shared" si="7"/>
        <v>7</v>
      </c>
      <c r="N30" s="10">
        <f t="shared" si="4"/>
        <v>1.5847860538827259E-3</v>
      </c>
    </row>
    <row r="31" spans="1:14">
      <c r="A31" s="7" t="s">
        <v>45</v>
      </c>
      <c r="B31" s="8"/>
      <c r="C31" s="9"/>
      <c r="D31" s="9">
        <v>4</v>
      </c>
      <c r="E31" s="8"/>
      <c r="F31" s="8">
        <v>1</v>
      </c>
      <c r="G31" s="8">
        <v>0</v>
      </c>
      <c r="H31" s="8">
        <f t="shared" si="0"/>
        <v>5</v>
      </c>
      <c r="I31" s="10">
        <f t="shared" si="1"/>
        <v>1.0613457864572277E-3</v>
      </c>
      <c r="K31" s="9">
        <f t="shared" si="5"/>
        <v>0</v>
      </c>
      <c r="L31" s="9">
        <f t="shared" si="6"/>
        <v>4</v>
      </c>
      <c r="M31" s="8">
        <f t="shared" si="7"/>
        <v>4</v>
      </c>
      <c r="N31" s="10">
        <f t="shared" si="4"/>
        <v>9.05592030790129E-4</v>
      </c>
    </row>
    <row r="32" spans="1:14">
      <c r="A32" s="7" t="s">
        <v>38</v>
      </c>
      <c r="B32" s="8"/>
      <c r="C32" s="9"/>
      <c r="D32" s="9">
        <v>5</v>
      </c>
      <c r="E32" s="8"/>
      <c r="F32" s="8"/>
      <c r="G32" s="8">
        <v>0</v>
      </c>
      <c r="H32" s="8">
        <f t="shared" si="0"/>
        <v>5</v>
      </c>
      <c r="I32" s="10">
        <f t="shared" si="1"/>
        <v>1.0613457864572277E-3</v>
      </c>
      <c r="K32" s="9">
        <f t="shared" si="5"/>
        <v>0</v>
      </c>
      <c r="L32" s="9">
        <f t="shared" si="6"/>
        <v>5</v>
      </c>
      <c r="M32" s="8">
        <f t="shared" si="7"/>
        <v>5</v>
      </c>
      <c r="N32" s="10">
        <f t="shared" si="4"/>
        <v>1.1319900384876612E-3</v>
      </c>
    </row>
    <row r="33" spans="1:14">
      <c r="A33" s="7" t="s">
        <v>50</v>
      </c>
      <c r="B33" s="8"/>
      <c r="C33" s="9">
        <v>1</v>
      </c>
      <c r="D33" s="9">
        <v>3</v>
      </c>
      <c r="E33" s="8">
        <v>1</v>
      </c>
      <c r="F33" s="8"/>
      <c r="G33" s="8">
        <v>0</v>
      </c>
      <c r="H33" s="8">
        <f t="shared" si="0"/>
        <v>5</v>
      </c>
      <c r="I33" s="10">
        <f t="shared" si="1"/>
        <v>1.0613457864572277E-3</v>
      </c>
      <c r="K33" s="9">
        <f t="shared" si="5"/>
        <v>1</v>
      </c>
      <c r="L33" s="9">
        <f t="shared" si="6"/>
        <v>3</v>
      </c>
      <c r="M33" s="8">
        <f t="shared" si="7"/>
        <v>4</v>
      </c>
      <c r="N33" s="10">
        <f t="shared" si="4"/>
        <v>9.05592030790129E-4</v>
      </c>
    </row>
    <row r="34" spans="1:14">
      <c r="A34" s="7" t="s">
        <v>41</v>
      </c>
      <c r="B34" s="8"/>
      <c r="C34" s="9">
        <v>2</v>
      </c>
      <c r="D34" s="9">
        <v>3</v>
      </c>
      <c r="E34" s="8"/>
      <c r="F34" s="8"/>
      <c r="G34" s="8">
        <v>0</v>
      </c>
      <c r="H34" s="8">
        <f t="shared" si="0"/>
        <v>5</v>
      </c>
      <c r="I34" s="10">
        <f t="shared" si="1"/>
        <v>1.0613457864572277E-3</v>
      </c>
      <c r="K34" s="9">
        <f t="shared" si="5"/>
        <v>2</v>
      </c>
      <c r="L34" s="9">
        <f t="shared" si="6"/>
        <v>3</v>
      </c>
      <c r="M34" s="8">
        <f t="shared" si="7"/>
        <v>5</v>
      </c>
      <c r="N34" s="10">
        <f t="shared" si="4"/>
        <v>1.1319900384876612E-3</v>
      </c>
    </row>
    <row r="35" spans="1:14">
      <c r="A35" s="7" t="s">
        <v>44</v>
      </c>
      <c r="B35" s="8"/>
      <c r="C35" s="9"/>
      <c r="D35" s="9">
        <v>3</v>
      </c>
      <c r="E35" s="8"/>
      <c r="F35" s="8">
        <v>1</v>
      </c>
      <c r="G35" s="8">
        <v>0</v>
      </c>
      <c r="H35" s="8">
        <f t="shared" si="0"/>
        <v>4</v>
      </c>
      <c r="I35" s="10">
        <f t="shared" si="1"/>
        <v>8.4907662916578223E-4</v>
      </c>
      <c r="K35" s="9">
        <f t="shared" si="5"/>
        <v>0</v>
      </c>
      <c r="L35" s="9">
        <f t="shared" si="6"/>
        <v>3</v>
      </c>
      <c r="M35" s="8">
        <f t="shared" si="7"/>
        <v>3</v>
      </c>
      <c r="N35" s="10">
        <f t="shared" si="4"/>
        <v>6.7919402309259678E-4</v>
      </c>
    </row>
    <row r="36" spans="1:14">
      <c r="A36" s="7" t="s">
        <v>51</v>
      </c>
      <c r="B36" s="8"/>
      <c r="C36" s="9"/>
      <c r="D36" s="9">
        <v>3</v>
      </c>
      <c r="E36" s="8"/>
      <c r="F36" s="8"/>
      <c r="G36" s="8">
        <v>0</v>
      </c>
      <c r="H36" s="8">
        <f t="shared" si="0"/>
        <v>3</v>
      </c>
      <c r="I36" s="10">
        <f t="shared" si="1"/>
        <v>6.3680747187433667E-4</v>
      </c>
      <c r="K36" s="9">
        <f t="shared" si="5"/>
        <v>0</v>
      </c>
      <c r="L36" s="9">
        <f t="shared" si="6"/>
        <v>3</v>
      </c>
      <c r="M36" s="8">
        <f t="shared" si="7"/>
        <v>3</v>
      </c>
      <c r="N36" s="10">
        <f t="shared" si="4"/>
        <v>6.7919402309259678E-4</v>
      </c>
    </row>
    <row r="37" spans="1:14">
      <c r="A37" s="7" t="s">
        <v>53</v>
      </c>
      <c r="B37" s="8"/>
      <c r="C37" s="9">
        <v>2</v>
      </c>
      <c r="D37" s="9">
        <v>1</v>
      </c>
      <c r="E37" s="8"/>
      <c r="F37" s="8"/>
      <c r="G37" s="8">
        <v>0</v>
      </c>
      <c r="H37" s="8">
        <f t="shared" si="0"/>
        <v>3</v>
      </c>
      <c r="I37" s="10">
        <f t="shared" si="1"/>
        <v>6.3680747187433667E-4</v>
      </c>
      <c r="K37" s="9">
        <f t="shared" si="5"/>
        <v>2</v>
      </c>
      <c r="L37" s="9">
        <f t="shared" si="6"/>
        <v>1</v>
      </c>
      <c r="M37" s="8">
        <f t="shared" si="7"/>
        <v>3</v>
      </c>
      <c r="N37" s="10">
        <f t="shared" si="4"/>
        <v>6.7919402309259678E-4</v>
      </c>
    </row>
    <row r="38" spans="1:14">
      <c r="A38" s="7" t="s">
        <v>43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 t="shared" si="1"/>
        <v>6.3680747187433667E-4</v>
      </c>
      <c r="K38" s="9">
        <f t="shared" si="5"/>
        <v>0</v>
      </c>
      <c r="L38" s="9">
        <f t="shared" si="6"/>
        <v>3</v>
      </c>
      <c r="M38" s="8">
        <f t="shared" si="7"/>
        <v>3</v>
      </c>
      <c r="N38" s="10">
        <f t="shared" si="4"/>
        <v>6.7919402309259678E-4</v>
      </c>
    </row>
    <row r="39" spans="1:14">
      <c r="A39" s="7" t="s">
        <v>48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 t="shared" si="1"/>
        <v>6.3680747187433667E-4</v>
      </c>
      <c r="K39" s="9">
        <f t="shared" si="5"/>
        <v>0</v>
      </c>
      <c r="L39" s="9">
        <f t="shared" si="6"/>
        <v>3</v>
      </c>
      <c r="M39" s="8">
        <f t="shared" si="7"/>
        <v>3</v>
      </c>
      <c r="N39" s="10">
        <f t="shared" si="4"/>
        <v>6.7919402309259678E-4</v>
      </c>
    </row>
    <row r="40" spans="1:14">
      <c r="A40" s="7" t="s">
        <v>46</v>
      </c>
      <c r="B40" s="8"/>
      <c r="C40" s="9">
        <v>2</v>
      </c>
      <c r="D40" s="9">
        <v>1</v>
      </c>
      <c r="E40" s="8"/>
      <c r="F40" s="8"/>
      <c r="G40" s="8">
        <v>0</v>
      </c>
      <c r="H40" s="8">
        <f t="shared" si="0"/>
        <v>3</v>
      </c>
      <c r="I40" s="10">
        <f t="shared" si="1"/>
        <v>6.3680747187433667E-4</v>
      </c>
      <c r="K40" s="9">
        <f t="shared" si="5"/>
        <v>2</v>
      </c>
      <c r="L40" s="9">
        <f t="shared" si="6"/>
        <v>1</v>
      </c>
      <c r="M40" s="8">
        <f t="shared" si="7"/>
        <v>3</v>
      </c>
      <c r="N40" s="10">
        <f t="shared" si="4"/>
        <v>6.7919402309259678E-4</v>
      </c>
    </row>
    <row r="41" spans="1:14">
      <c r="A41" s="7" t="s">
        <v>42</v>
      </c>
      <c r="B41" s="8"/>
      <c r="C41" s="9"/>
      <c r="D41" s="9">
        <v>2</v>
      </c>
      <c r="E41" s="8">
        <v>1</v>
      </c>
      <c r="F41" s="8"/>
      <c r="G41" s="8">
        <v>0</v>
      </c>
      <c r="H41" s="8">
        <f t="shared" si="0"/>
        <v>3</v>
      </c>
      <c r="I41" s="10">
        <f t="shared" si="1"/>
        <v>6.3680747187433667E-4</v>
      </c>
      <c r="K41" s="9">
        <f t="shared" si="5"/>
        <v>0</v>
      </c>
      <c r="L41" s="9">
        <f t="shared" si="6"/>
        <v>2</v>
      </c>
      <c r="M41" s="8">
        <f t="shared" si="7"/>
        <v>2</v>
      </c>
      <c r="N41" s="10">
        <f t="shared" si="4"/>
        <v>4.527960153950645E-4</v>
      </c>
    </row>
    <row r="42" spans="1:14">
      <c r="A42" s="7" t="s">
        <v>47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 t="shared" si="1"/>
        <v>4.2453831458289112E-4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"/>
        <v>4.527960153950645E-4</v>
      </c>
    </row>
    <row r="43" spans="1:14">
      <c r="A43" s="7" t="s">
        <v>56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 t="shared" si="1"/>
        <v>4.2453831458289112E-4</v>
      </c>
      <c r="K43" s="9">
        <f t="shared" si="5"/>
        <v>0</v>
      </c>
      <c r="L43" s="9">
        <f t="shared" si="6"/>
        <v>2</v>
      </c>
      <c r="M43" s="8">
        <f t="shared" si="7"/>
        <v>2</v>
      </c>
      <c r="N43" s="10">
        <f t="shared" si="4"/>
        <v>4.527960153950645E-4</v>
      </c>
    </row>
    <row r="44" spans="1:14">
      <c r="A44" s="7" t="s">
        <v>146</v>
      </c>
      <c r="B44" s="8"/>
      <c r="C44" s="9">
        <v>1</v>
      </c>
      <c r="D44" s="9">
        <v>1</v>
      </c>
      <c r="E44" s="8"/>
      <c r="F44" s="8"/>
      <c r="G44" s="8">
        <v>0</v>
      </c>
      <c r="H44" s="8">
        <f t="shared" si="0"/>
        <v>2</v>
      </c>
      <c r="I44" s="10">
        <f t="shared" si="1"/>
        <v>4.2453831458289112E-4</v>
      </c>
      <c r="K44" s="9">
        <f t="shared" si="5"/>
        <v>1</v>
      </c>
      <c r="L44" s="9">
        <f t="shared" si="6"/>
        <v>1</v>
      </c>
      <c r="M44" s="8">
        <f t="shared" si="7"/>
        <v>2</v>
      </c>
      <c r="N44" s="10">
        <f t="shared" si="4"/>
        <v>4.527960153950645E-4</v>
      </c>
    </row>
    <row r="45" spans="1:14">
      <c r="A45" s="7" t="s">
        <v>52</v>
      </c>
      <c r="B45" s="8"/>
      <c r="C45" s="9">
        <v>1</v>
      </c>
      <c r="D45" s="9">
        <v>1</v>
      </c>
      <c r="E45" s="8"/>
      <c r="F45" s="8"/>
      <c r="G45" s="8">
        <v>0</v>
      </c>
      <c r="H45" s="8">
        <f t="shared" si="0"/>
        <v>2</v>
      </c>
      <c r="I45" s="10">
        <f t="shared" si="1"/>
        <v>4.2453831458289112E-4</v>
      </c>
      <c r="K45" s="9">
        <f t="shared" si="5"/>
        <v>1</v>
      </c>
      <c r="L45" s="9">
        <f t="shared" si="6"/>
        <v>1</v>
      </c>
      <c r="M45" s="8">
        <f t="shared" si="7"/>
        <v>2</v>
      </c>
      <c r="N45" s="10">
        <f t="shared" si="4"/>
        <v>4.527960153950645E-4</v>
      </c>
    </row>
    <row r="46" spans="1:14">
      <c r="A46" s="7" t="s">
        <v>147</v>
      </c>
      <c r="B46" s="8"/>
      <c r="C46" s="9">
        <v>1</v>
      </c>
      <c r="D46" s="9"/>
      <c r="E46" s="8"/>
      <c r="F46" s="8"/>
      <c r="G46" s="8">
        <v>0</v>
      </c>
      <c r="H46" s="8">
        <f t="shared" si="0"/>
        <v>1</v>
      </c>
      <c r="I46" s="10">
        <f t="shared" si="1"/>
        <v>2.1226915729144556E-4</v>
      </c>
      <c r="K46" s="9">
        <f t="shared" si="5"/>
        <v>1</v>
      </c>
      <c r="L46" s="9">
        <f t="shared" si="6"/>
        <v>0</v>
      </c>
      <c r="M46" s="8">
        <f t="shared" si="7"/>
        <v>1</v>
      </c>
      <c r="N46" s="10">
        <f t="shared" si="4"/>
        <v>2.2639800769753225E-4</v>
      </c>
    </row>
    <row r="47" spans="1:14">
      <c r="A47" s="7" t="s">
        <v>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 t="shared" si="1"/>
        <v>2.1226915729144556E-4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"/>
        <v>2.2639800769753225E-4</v>
      </c>
    </row>
    <row r="48" spans="1:14">
      <c r="A48" s="7" t="s">
        <v>145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2.1226915729144556E-4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"/>
        <v>2.2639800769753225E-4</v>
      </c>
    </row>
    <row r="49" spans="1:14">
      <c r="A49" s="7" t="s">
        <v>148</v>
      </c>
      <c r="B49" s="8"/>
      <c r="C49" s="9">
        <v>1</v>
      </c>
      <c r="D49" s="9"/>
      <c r="E49" s="8"/>
      <c r="F49" s="8"/>
      <c r="G49" s="8">
        <v>0</v>
      </c>
      <c r="H49" s="8">
        <f t="shared" si="0"/>
        <v>1</v>
      </c>
      <c r="I49" s="10">
        <f t="shared" si="1"/>
        <v>2.1226915729144556E-4</v>
      </c>
      <c r="K49" s="9">
        <f t="shared" si="5"/>
        <v>1</v>
      </c>
      <c r="L49" s="9">
        <f t="shared" si="6"/>
        <v>0</v>
      </c>
      <c r="M49" s="8">
        <f t="shared" si="7"/>
        <v>1</v>
      </c>
      <c r="N49" s="10">
        <f t="shared" si="4"/>
        <v>2.2639800769753225E-4</v>
      </c>
    </row>
    <row r="50" spans="1:14">
      <c r="A50" s="7" t="s">
        <v>49</v>
      </c>
      <c r="B50" s="8"/>
      <c r="C50" s="9"/>
      <c r="D50" s="9"/>
      <c r="E50" s="8"/>
      <c r="F50" s="8">
        <v>1</v>
      </c>
      <c r="G50" s="8">
        <v>0</v>
      </c>
      <c r="H50" s="8">
        <f t="shared" si="0"/>
        <v>1</v>
      </c>
      <c r="I50" s="10">
        <f t="shared" si="1"/>
        <v>2.1226915729144556E-4</v>
      </c>
      <c r="K50" s="9">
        <f t="shared" si="5"/>
        <v>0</v>
      </c>
      <c r="L50" s="9">
        <f t="shared" si="6"/>
        <v>0</v>
      </c>
      <c r="M50" s="8">
        <f t="shared" si="7"/>
        <v>0</v>
      </c>
      <c r="N50" s="10">
        <f t="shared" si="4"/>
        <v>0</v>
      </c>
    </row>
    <row r="51" spans="1:14">
      <c r="A51" s="7" t="s">
        <v>55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 t="shared" si="1"/>
        <v>2.1226915729144556E-4</v>
      </c>
      <c r="K51" s="9">
        <f t="shared" si="5"/>
        <v>0</v>
      </c>
      <c r="L51" s="9">
        <f t="shared" si="6"/>
        <v>1</v>
      </c>
      <c r="M51" s="8">
        <f t="shared" si="7"/>
        <v>1</v>
      </c>
      <c r="N51" s="10">
        <f t="shared" si="4"/>
        <v>2.2639800769753225E-4</v>
      </c>
    </row>
    <row r="52" spans="1:14">
      <c r="A52" s="7" t="s">
        <v>154</v>
      </c>
      <c r="B52" s="8"/>
      <c r="C52" s="9">
        <v>1</v>
      </c>
      <c r="D52" s="9"/>
      <c r="E52" s="8"/>
      <c r="F52" s="8"/>
      <c r="G52" s="8">
        <v>0</v>
      </c>
      <c r="H52" s="8">
        <f t="shared" si="0"/>
        <v>1</v>
      </c>
      <c r="I52" s="10">
        <f t="shared" si="1"/>
        <v>2.1226915729144556E-4</v>
      </c>
      <c r="K52" s="9">
        <f t="shared" si="5"/>
        <v>1</v>
      </c>
      <c r="L52" s="9">
        <f t="shared" si="6"/>
        <v>0</v>
      </c>
      <c r="M52" s="8">
        <f t="shared" si="7"/>
        <v>1</v>
      </c>
      <c r="N52" s="10">
        <f t="shared" si="4"/>
        <v>2.2639800769753225E-4</v>
      </c>
    </row>
    <row r="53" spans="1:14">
      <c r="A53" s="11" t="s">
        <v>17</v>
      </c>
      <c r="B53" s="12">
        <f t="shared" ref="B53:I53" si="32">SUM(B8:B52)</f>
        <v>92</v>
      </c>
      <c r="C53" s="13">
        <f t="shared" si="32"/>
        <v>688</v>
      </c>
      <c r="D53" s="13">
        <f t="shared" si="32"/>
        <v>3729</v>
      </c>
      <c r="E53" s="12">
        <f t="shared" si="32"/>
        <v>62</v>
      </c>
      <c r="F53" s="12">
        <f t="shared" si="32"/>
        <v>140</v>
      </c>
      <c r="G53" s="12">
        <f t="shared" si="32"/>
        <v>0</v>
      </c>
      <c r="H53" s="12">
        <f t="shared" si="32"/>
        <v>4711</v>
      </c>
      <c r="I53" s="14">
        <f t="shared" si="32"/>
        <v>0.99999999999999956</v>
      </c>
      <c r="K53" s="13">
        <f>SUM(K8:K52)</f>
        <v>688</v>
      </c>
      <c r="L53" s="13">
        <f>SUM(L8:L52)</f>
        <v>3729</v>
      </c>
      <c r="M53" s="12">
        <f>SUM(M8:M52)</f>
        <v>4417</v>
      </c>
      <c r="N53" s="14">
        <f>SUM(N8:N52)</f>
        <v>0.99999999999999989</v>
      </c>
    </row>
    <row r="55" spans="1:14">
      <c r="A55" s="15" t="s">
        <v>12</v>
      </c>
    </row>
    <row r="56" spans="1:14">
      <c r="A56" s="17" t="s">
        <v>150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151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348</v>
      </c>
      <c r="C8" s="8">
        <v>1350</v>
      </c>
      <c r="D8" s="8">
        <v>541</v>
      </c>
      <c r="E8" s="8">
        <f>SUM(B8:D8)</f>
        <v>2239</v>
      </c>
      <c r="F8" s="10">
        <f t="shared" ref="F8:F15" si="0">E8/$E$53</f>
        <v>0.47527064317554657</v>
      </c>
    </row>
    <row r="9" spans="1:6">
      <c r="A9" s="7" t="s">
        <v>19</v>
      </c>
      <c r="B9" s="8">
        <v>263</v>
      </c>
      <c r="C9" s="8">
        <v>879</v>
      </c>
      <c r="D9" s="8">
        <v>421</v>
      </c>
      <c r="E9" s="8">
        <f t="shared" ref="E9:E52" si="1">SUM(B9:D9)</f>
        <v>1563</v>
      </c>
      <c r="F9" s="10">
        <f t="shared" si="0"/>
        <v>0.33177669284652939</v>
      </c>
    </row>
    <row r="10" spans="1:6">
      <c r="A10" s="7" t="s">
        <v>20</v>
      </c>
      <c r="B10" s="8">
        <v>37</v>
      </c>
      <c r="C10" s="8">
        <v>99</v>
      </c>
      <c r="D10" s="8">
        <v>29</v>
      </c>
      <c r="E10" s="8">
        <f t="shared" si="1"/>
        <v>165</v>
      </c>
      <c r="F10" s="10">
        <f t="shared" si="0"/>
        <v>3.5024410953088517E-2</v>
      </c>
    </row>
    <row r="11" spans="1:6">
      <c r="A11" s="7" t="s">
        <v>21</v>
      </c>
      <c r="B11" s="8">
        <v>26</v>
      </c>
      <c r="C11" s="8">
        <v>65</v>
      </c>
      <c r="D11" s="8">
        <v>27</v>
      </c>
      <c r="E11" s="8">
        <f t="shared" si="1"/>
        <v>118</v>
      </c>
      <c r="F11" s="10">
        <f t="shared" si="0"/>
        <v>2.5047760560390576E-2</v>
      </c>
    </row>
    <row r="12" spans="1:6">
      <c r="A12" s="7" t="s">
        <v>23</v>
      </c>
      <c r="B12" s="8">
        <v>9</v>
      </c>
      <c r="C12" s="8">
        <v>21</v>
      </c>
      <c r="D12" s="8">
        <v>36</v>
      </c>
      <c r="E12" s="8">
        <f t="shared" ref="E12:E15" si="2">SUM(B12:D12)</f>
        <v>66</v>
      </c>
      <c r="F12" s="10">
        <f t="shared" si="0"/>
        <v>1.4009764381235407E-2</v>
      </c>
    </row>
    <row r="13" spans="1:6">
      <c r="A13" s="7" t="s">
        <v>24</v>
      </c>
      <c r="B13" s="8">
        <v>17</v>
      </c>
      <c r="C13" s="8">
        <v>28</v>
      </c>
      <c r="D13" s="8">
        <v>21</v>
      </c>
      <c r="E13" s="8">
        <f t="shared" si="2"/>
        <v>66</v>
      </c>
      <c r="F13" s="10">
        <f t="shared" si="0"/>
        <v>1.4009764381235407E-2</v>
      </c>
    </row>
    <row r="14" spans="1:6">
      <c r="A14" s="7" t="s">
        <v>22</v>
      </c>
      <c r="B14" s="8">
        <v>12</v>
      </c>
      <c r="C14" s="8">
        <v>41</v>
      </c>
      <c r="D14" s="8">
        <v>13</v>
      </c>
      <c r="E14" s="8">
        <f t="shared" si="2"/>
        <v>66</v>
      </c>
      <c r="F14" s="10">
        <f t="shared" si="0"/>
        <v>1.4009764381235407E-2</v>
      </c>
    </row>
    <row r="15" spans="1:6">
      <c r="A15" s="7" t="s">
        <v>25</v>
      </c>
      <c r="B15" s="8">
        <v>4</v>
      </c>
      <c r="C15" s="8">
        <v>24</v>
      </c>
      <c r="D15" s="8">
        <v>22</v>
      </c>
      <c r="E15" s="8">
        <f t="shared" si="2"/>
        <v>50</v>
      </c>
      <c r="F15" s="10">
        <f t="shared" si="0"/>
        <v>1.0613457864572278E-2</v>
      </c>
    </row>
    <row r="16" spans="1:6">
      <c r="A16" s="7" t="s">
        <v>26</v>
      </c>
      <c r="B16" s="8">
        <v>4</v>
      </c>
      <c r="C16" s="8">
        <v>18</v>
      </c>
      <c r="D16" s="8">
        <v>25</v>
      </c>
      <c r="E16" s="8">
        <f t="shared" ref="E16" si="3">SUM(B16:D16)</f>
        <v>47</v>
      </c>
      <c r="F16" s="10">
        <f t="shared" ref="F16" si="4">E16/$E$53</f>
        <v>9.9766503926979402E-3</v>
      </c>
    </row>
    <row r="17" spans="1:6">
      <c r="A17" s="7" t="s">
        <v>28</v>
      </c>
      <c r="B17" s="8">
        <v>1</v>
      </c>
      <c r="C17" s="8">
        <v>25</v>
      </c>
      <c r="D17" s="8">
        <v>15</v>
      </c>
      <c r="E17" s="8">
        <f t="shared" ref="E17" si="5">SUM(B17:D17)</f>
        <v>41</v>
      </c>
      <c r="F17" s="10">
        <f t="shared" ref="F17" si="6">E17/$E$53</f>
        <v>8.703035448949268E-3</v>
      </c>
    </row>
    <row r="18" spans="1:6">
      <c r="A18" s="7" t="s">
        <v>27</v>
      </c>
      <c r="B18" s="8">
        <v>9</v>
      </c>
      <c r="C18" s="8">
        <v>19</v>
      </c>
      <c r="D18" s="8">
        <v>10</v>
      </c>
      <c r="E18" s="8">
        <f t="shared" si="1"/>
        <v>38</v>
      </c>
      <c r="F18" s="10">
        <f t="shared" ref="F18:F52" si="7">E18/$E$53</f>
        <v>8.0662279770749318E-3</v>
      </c>
    </row>
    <row r="19" spans="1:6">
      <c r="A19" s="7" t="s">
        <v>30</v>
      </c>
      <c r="B19" s="8">
        <v>3</v>
      </c>
      <c r="C19" s="8">
        <v>14</v>
      </c>
      <c r="D19" s="8">
        <v>13</v>
      </c>
      <c r="E19" s="8">
        <f t="shared" ref="E19:E20" si="8">SUM(B19:D19)</f>
        <v>30</v>
      </c>
      <c r="F19" s="10">
        <f t="shared" si="7"/>
        <v>6.3680747187433665E-3</v>
      </c>
    </row>
    <row r="20" spans="1:6">
      <c r="A20" s="7" t="s">
        <v>29</v>
      </c>
      <c r="B20" s="8">
        <v>6</v>
      </c>
      <c r="C20" s="8">
        <v>19</v>
      </c>
      <c r="D20" s="8">
        <v>5</v>
      </c>
      <c r="E20" s="8">
        <f t="shared" si="8"/>
        <v>30</v>
      </c>
      <c r="F20" s="10">
        <f t="shared" si="7"/>
        <v>6.3680747187433665E-3</v>
      </c>
    </row>
    <row r="21" spans="1:6">
      <c r="A21" s="7" t="s">
        <v>32</v>
      </c>
      <c r="B21" s="8">
        <v>6</v>
      </c>
      <c r="C21" s="8">
        <v>5</v>
      </c>
      <c r="D21" s="8">
        <v>10</v>
      </c>
      <c r="E21" s="8">
        <f t="shared" ref="E21:E27" si="9">SUM(B21:D21)</f>
        <v>21</v>
      </c>
      <c r="F21" s="10">
        <f t="shared" si="7"/>
        <v>4.4576523031203564E-3</v>
      </c>
    </row>
    <row r="22" spans="1:6">
      <c r="A22" s="7" t="s">
        <v>31</v>
      </c>
      <c r="B22" s="8">
        <v>5</v>
      </c>
      <c r="C22" s="8">
        <v>12</v>
      </c>
      <c r="D22" s="8">
        <v>4</v>
      </c>
      <c r="E22" s="8">
        <f t="shared" si="9"/>
        <v>21</v>
      </c>
      <c r="F22" s="10">
        <f t="shared" si="7"/>
        <v>4.4576523031203564E-3</v>
      </c>
    </row>
    <row r="23" spans="1:6">
      <c r="A23" s="7" t="s">
        <v>33</v>
      </c>
      <c r="B23" s="8">
        <v>9</v>
      </c>
      <c r="C23" s="8">
        <v>7</v>
      </c>
      <c r="D23" s="8">
        <v>2</v>
      </c>
      <c r="E23" s="8">
        <f t="shared" si="9"/>
        <v>18</v>
      </c>
      <c r="F23" s="10">
        <f t="shared" si="7"/>
        <v>3.8208448312460198E-3</v>
      </c>
    </row>
    <row r="24" spans="1:6">
      <c r="A24" s="7" t="s">
        <v>34</v>
      </c>
      <c r="B24" s="8">
        <v>6</v>
      </c>
      <c r="C24" s="8">
        <v>3</v>
      </c>
      <c r="D24" s="8">
        <v>6</v>
      </c>
      <c r="E24" s="8">
        <f t="shared" si="9"/>
        <v>15</v>
      </c>
      <c r="F24" s="10">
        <f t="shared" si="7"/>
        <v>3.1840373593716833E-3</v>
      </c>
    </row>
    <row r="25" spans="1:6">
      <c r="A25" s="7" t="s">
        <v>35</v>
      </c>
      <c r="B25" s="8">
        <v>3</v>
      </c>
      <c r="C25" s="8">
        <v>7</v>
      </c>
      <c r="D25" s="8">
        <v>4</v>
      </c>
      <c r="E25" s="8">
        <f t="shared" si="9"/>
        <v>14</v>
      </c>
      <c r="F25" s="10">
        <f t="shared" si="7"/>
        <v>2.9717682020802376E-3</v>
      </c>
    </row>
    <row r="26" spans="1:6">
      <c r="A26" s="7" t="s">
        <v>39</v>
      </c>
      <c r="B26" s="8">
        <v>2</v>
      </c>
      <c r="C26" s="8">
        <v>7</v>
      </c>
      <c r="D26" s="8">
        <v>2</v>
      </c>
      <c r="E26" s="8">
        <f t="shared" si="9"/>
        <v>11</v>
      </c>
      <c r="F26" s="10">
        <f t="shared" si="7"/>
        <v>2.334960730205901E-3</v>
      </c>
    </row>
    <row r="27" spans="1:6">
      <c r="A27" s="7" t="s">
        <v>36</v>
      </c>
      <c r="B27" s="8">
        <v>2</v>
      </c>
      <c r="C27" s="8">
        <v>6</v>
      </c>
      <c r="D27" s="8">
        <v>3</v>
      </c>
      <c r="E27" s="8">
        <f t="shared" si="9"/>
        <v>11</v>
      </c>
      <c r="F27" s="10">
        <f t="shared" si="7"/>
        <v>2.334960730205901E-3</v>
      </c>
    </row>
    <row r="28" spans="1:6">
      <c r="A28" s="7" t="s">
        <v>57</v>
      </c>
      <c r="B28" s="8">
        <v>3</v>
      </c>
      <c r="C28" s="8">
        <v>3</v>
      </c>
      <c r="D28" s="8">
        <v>3</v>
      </c>
      <c r="E28" s="8">
        <f t="shared" si="1"/>
        <v>9</v>
      </c>
      <c r="F28" s="10">
        <f t="shared" si="7"/>
        <v>1.9104224156230099E-3</v>
      </c>
    </row>
    <row r="29" spans="1:6">
      <c r="A29" s="7" t="s">
        <v>40</v>
      </c>
      <c r="B29" s="8"/>
      <c r="C29" s="8">
        <v>6</v>
      </c>
      <c r="D29" s="8">
        <v>2</v>
      </c>
      <c r="E29" s="8">
        <f t="shared" si="1"/>
        <v>8</v>
      </c>
      <c r="F29" s="10">
        <f t="shared" si="7"/>
        <v>1.6981532583315645E-3</v>
      </c>
    </row>
    <row r="30" spans="1:6">
      <c r="A30" s="7" t="s">
        <v>37</v>
      </c>
      <c r="B30" s="8">
        <v>1</v>
      </c>
      <c r="C30" s="8">
        <v>3</v>
      </c>
      <c r="D30" s="8">
        <v>3</v>
      </c>
      <c r="E30" s="8">
        <f t="shared" si="1"/>
        <v>7</v>
      </c>
      <c r="F30" s="10">
        <f t="shared" si="7"/>
        <v>1.4858841010401188E-3</v>
      </c>
    </row>
    <row r="31" spans="1:6">
      <c r="A31" s="7" t="s">
        <v>45</v>
      </c>
      <c r="B31" s="8">
        <v>2</v>
      </c>
      <c r="C31" s="8">
        <v>2</v>
      </c>
      <c r="D31" s="8">
        <v>1</v>
      </c>
      <c r="E31" s="8">
        <f t="shared" si="1"/>
        <v>5</v>
      </c>
      <c r="F31" s="10">
        <f t="shared" si="7"/>
        <v>1.0613457864572277E-3</v>
      </c>
    </row>
    <row r="32" spans="1:6">
      <c r="A32" s="7" t="s">
        <v>38</v>
      </c>
      <c r="B32" s="8"/>
      <c r="C32" s="8">
        <v>3</v>
      </c>
      <c r="D32" s="8">
        <v>2</v>
      </c>
      <c r="E32" s="8">
        <f t="shared" si="1"/>
        <v>5</v>
      </c>
      <c r="F32" s="10">
        <f t="shared" si="7"/>
        <v>1.0613457864572277E-3</v>
      </c>
    </row>
    <row r="33" spans="1:6">
      <c r="A33" s="7" t="s">
        <v>50</v>
      </c>
      <c r="B33" s="8"/>
      <c r="C33" s="8">
        <v>4</v>
      </c>
      <c r="D33" s="8">
        <v>1</v>
      </c>
      <c r="E33" s="8">
        <f t="shared" si="1"/>
        <v>5</v>
      </c>
      <c r="F33" s="10">
        <f t="shared" si="7"/>
        <v>1.0613457864572277E-3</v>
      </c>
    </row>
    <row r="34" spans="1:6">
      <c r="A34" s="7" t="s">
        <v>41</v>
      </c>
      <c r="B34" s="8"/>
      <c r="C34" s="8">
        <v>5</v>
      </c>
      <c r="D34" s="8"/>
      <c r="E34" s="8">
        <f t="shared" si="1"/>
        <v>5</v>
      </c>
      <c r="F34" s="10">
        <f t="shared" si="7"/>
        <v>1.0613457864572277E-3</v>
      </c>
    </row>
    <row r="35" spans="1:6" ht="14.25" customHeight="1">
      <c r="A35" s="7" t="s">
        <v>44</v>
      </c>
      <c r="B35" s="8">
        <v>2</v>
      </c>
      <c r="C35" s="8">
        <v>2</v>
      </c>
      <c r="D35" s="8"/>
      <c r="E35" s="8">
        <f t="shared" si="1"/>
        <v>4</v>
      </c>
      <c r="F35" s="10">
        <f t="shared" si="7"/>
        <v>8.4907662916578223E-4</v>
      </c>
    </row>
    <row r="36" spans="1:6">
      <c r="A36" s="7" t="s">
        <v>51</v>
      </c>
      <c r="B36" s="8"/>
      <c r="C36" s="8">
        <v>1</v>
      </c>
      <c r="D36" s="8">
        <v>2</v>
      </c>
      <c r="E36" s="8">
        <f t="shared" si="1"/>
        <v>3</v>
      </c>
      <c r="F36" s="10">
        <f t="shared" si="7"/>
        <v>6.3680747187433667E-4</v>
      </c>
    </row>
    <row r="37" spans="1:6">
      <c r="A37" s="7" t="s">
        <v>53</v>
      </c>
      <c r="B37" s="8"/>
      <c r="C37" s="8">
        <v>3</v>
      </c>
      <c r="D37" s="8"/>
      <c r="E37" s="8">
        <f t="shared" si="1"/>
        <v>3</v>
      </c>
      <c r="F37" s="10">
        <f t="shared" si="7"/>
        <v>6.3680747187433667E-4</v>
      </c>
    </row>
    <row r="38" spans="1:6">
      <c r="A38" s="7" t="s">
        <v>43</v>
      </c>
      <c r="B38" s="8"/>
      <c r="C38" s="8">
        <v>2</v>
      </c>
      <c r="D38" s="8">
        <v>1</v>
      </c>
      <c r="E38" s="8">
        <f t="shared" si="1"/>
        <v>3</v>
      </c>
      <c r="F38" s="10">
        <f t="shared" si="7"/>
        <v>6.3680747187433667E-4</v>
      </c>
    </row>
    <row r="39" spans="1:6">
      <c r="A39" s="7" t="s">
        <v>48</v>
      </c>
      <c r="B39" s="8"/>
      <c r="C39" s="8"/>
      <c r="D39" s="8">
        <v>3</v>
      </c>
      <c r="E39" s="8">
        <f t="shared" si="1"/>
        <v>3</v>
      </c>
      <c r="F39" s="10">
        <f t="shared" si="7"/>
        <v>6.3680747187433667E-4</v>
      </c>
    </row>
    <row r="40" spans="1:6">
      <c r="A40" s="7" t="s">
        <v>46</v>
      </c>
      <c r="B40" s="8"/>
      <c r="C40" s="8">
        <v>3</v>
      </c>
      <c r="D40" s="8"/>
      <c r="E40" s="8">
        <f t="shared" si="1"/>
        <v>3</v>
      </c>
      <c r="F40" s="10">
        <f t="shared" si="7"/>
        <v>6.3680747187433667E-4</v>
      </c>
    </row>
    <row r="41" spans="1:6">
      <c r="A41" s="7" t="s">
        <v>42</v>
      </c>
      <c r="B41" s="8">
        <v>1</v>
      </c>
      <c r="C41" s="8">
        <v>2</v>
      </c>
      <c r="D41" s="8"/>
      <c r="E41" s="8">
        <f t="shared" si="1"/>
        <v>3</v>
      </c>
      <c r="F41" s="10">
        <f t="shared" si="7"/>
        <v>6.3680747187433667E-4</v>
      </c>
    </row>
    <row r="42" spans="1:6">
      <c r="A42" s="7" t="s">
        <v>47</v>
      </c>
      <c r="B42" s="8">
        <v>2</v>
      </c>
      <c r="C42" s="8"/>
      <c r="D42" s="8"/>
      <c r="E42" s="8">
        <f t="shared" si="1"/>
        <v>2</v>
      </c>
      <c r="F42" s="10">
        <f t="shared" si="7"/>
        <v>4.2453831458289112E-4</v>
      </c>
    </row>
    <row r="43" spans="1:6">
      <c r="A43" s="7" t="s">
        <v>56</v>
      </c>
      <c r="B43" s="8">
        <v>1</v>
      </c>
      <c r="C43" s="8">
        <v>1</v>
      </c>
      <c r="D43" s="8"/>
      <c r="E43" s="8">
        <f t="shared" si="1"/>
        <v>2</v>
      </c>
      <c r="F43" s="10">
        <f t="shared" si="7"/>
        <v>4.2453831458289112E-4</v>
      </c>
    </row>
    <row r="44" spans="1:6">
      <c r="A44" s="7" t="s">
        <v>146</v>
      </c>
      <c r="B44" s="8"/>
      <c r="C44" s="8">
        <v>2</v>
      </c>
      <c r="D44" s="8"/>
      <c r="E44" s="8">
        <f t="shared" si="1"/>
        <v>2</v>
      </c>
      <c r="F44" s="10">
        <f t="shared" si="7"/>
        <v>4.2453831458289112E-4</v>
      </c>
    </row>
    <row r="45" spans="1:6">
      <c r="A45" s="7" t="s">
        <v>52</v>
      </c>
      <c r="B45" s="8">
        <v>1</v>
      </c>
      <c r="C45" s="8">
        <v>1</v>
      </c>
      <c r="D45" s="8"/>
      <c r="E45" s="8">
        <f t="shared" si="1"/>
        <v>2</v>
      </c>
      <c r="F45" s="10">
        <f t="shared" si="7"/>
        <v>4.2453831458289112E-4</v>
      </c>
    </row>
    <row r="46" spans="1:6">
      <c r="A46" s="7" t="s">
        <v>147</v>
      </c>
      <c r="B46" s="8">
        <v>1</v>
      </c>
      <c r="C46" s="8"/>
      <c r="D46" s="8"/>
      <c r="E46" s="8">
        <f t="shared" si="1"/>
        <v>1</v>
      </c>
      <c r="F46" s="10">
        <f t="shared" si="7"/>
        <v>2.1226915729144556E-4</v>
      </c>
    </row>
    <row r="47" spans="1:6">
      <c r="A47" s="7" t="s">
        <v>54</v>
      </c>
      <c r="B47" s="8">
        <v>1</v>
      </c>
      <c r="C47" s="8"/>
      <c r="D47" s="8"/>
      <c r="E47" s="8">
        <f t="shared" si="1"/>
        <v>1</v>
      </c>
      <c r="F47" s="10">
        <f t="shared" si="7"/>
        <v>2.1226915729144556E-4</v>
      </c>
    </row>
    <row r="48" spans="1:6">
      <c r="A48" s="7" t="s">
        <v>145</v>
      </c>
      <c r="B48" s="8"/>
      <c r="C48" s="8"/>
      <c r="D48" s="8">
        <v>1</v>
      </c>
      <c r="E48" s="8">
        <f t="shared" si="1"/>
        <v>1</v>
      </c>
      <c r="F48" s="10">
        <f t="shared" si="7"/>
        <v>2.1226915729144556E-4</v>
      </c>
    </row>
    <row r="49" spans="1:6">
      <c r="A49" s="7" t="s">
        <v>148</v>
      </c>
      <c r="B49" s="8"/>
      <c r="C49" s="8">
        <v>1</v>
      </c>
      <c r="D49" s="8"/>
      <c r="E49" s="8">
        <f t="shared" si="1"/>
        <v>1</v>
      </c>
      <c r="F49" s="10">
        <f t="shared" si="7"/>
        <v>2.1226915729144556E-4</v>
      </c>
    </row>
    <row r="50" spans="1:6">
      <c r="A50" s="7" t="s">
        <v>49</v>
      </c>
      <c r="B50" s="8"/>
      <c r="C50" s="8">
        <v>1</v>
      </c>
      <c r="D50" s="8"/>
      <c r="E50" s="8">
        <f t="shared" si="1"/>
        <v>1</v>
      </c>
      <c r="F50" s="10">
        <f t="shared" si="7"/>
        <v>2.1226915729144556E-4</v>
      </c>
    </row>
    <row r="51" spans="1:6">
      <c r="A51" s="7" t="s">
        <v>55</v>
      </c>
      <c r="B51" s="8"/>
      <c r="C51" s="8">
        <v>1</v>
      </c>
      <c r="D51" s="8"/>
      <c r="E51" s="8">
        <f t="shared" si="1"/>
        <v>1</v>
      </c>
      <c r="F51" s="10">
        <f t="shared" si="7"/>
        <v>2.1226915729144556E-4</v>
      </c>
    </row>
    <row r="52" spans="1:6">
      <c r="A52" s="7" t="s">
        <v>154</v>
      </c>
      <c r="B52" s="8"/>
      <c r="C52" s="8">
        <v>1</v>
      </c>
      <c r="D52" s="8"/>
      <c r="E52" s="8">
        <f t="shared" si="1"/>
        <v>1</v>
      </c>
      <c r="F52" s="10">
        <f t="shared" si="7"/>
        <v>2.1226915729144556E-4</v>
      </c>
    </row>
    <row r="53" spans="1:6">
      <c r="A53" s="11" t="s">
        <v>17</v>
      </c>
      <c r="B53" s="12">
        <f>SUM(B8:B52)</f>
        <v>787</v>
      </c>
      <c r="C53" s="12">
        <f>SUM(C8:C52)</f>
        <v>2696</v>
      </c>
      <c r="D53" s="12">
        <f>SUM(D8:D52)</f>
        <v>1228</v>
      </c>
      <c r="E53" s="12">
        <f>SUM(E8:E52)</f>
        <v>4711</v>
      </c>
      <c r="F53" s="14">
        <f>SUM(F8:F52)</f>
        <v>0.99999999999999956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150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2022-03-18T13:47:04Z</dcterms:modified>
</cp:coreProperties>
</file>