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2" i="9" l="1"/>
  <c r="L13" i="8"/>
  <c r="K13" i="8"/>
  <c r="M13" i="8" s="1"/>
  <c r="H13" i="8"/>
  <c r="B54" i="8"/>
  <c r="C54" i="8"/>
  <c r="L14" i="8" l="1"/>
  <c r="K14" i="8"/>
  <c r="M14" i="8" s="1"/>
  <c r="H14" i="8"/>
  <c r="E14" i="9"/>
  <c r="E15" i="9"/>
  <c r="B54" i="9"/>
  <c r="C54" i="9"/>
  <c r="D54" i="9"/>
  <c r="E22" i="9" l="1"/>
  <c r="E21" i="9"/>
  <c r="E20" i="9"/>
  <c r="E19" i="9"/>
  <c r="E18" i="9"/>
  <c r="E17" i="9"/>
  <c r="E16" i="9"/>
  <c r="L22" i="8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L17" i="8"/>
  <c r="K17" i="8"/>
  <c r="H17" i="8"/>
  <c r="M20" i="8" l="1"/>
  <c r="M19" i="8"/>
  <c r="M17" i="8"/>
  <c r="M21" i="8"/>
  <c r="M22" i="8"/>
  <c r="M18" i="8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13" i="9"/>
  <c r="E11" i="9"/>
  <c r="E10" i="9"/>
  <c r="E9" i="9"/>
  <c r="E8" i="9"/>
  <c r="L24" i="8" l="1"/>
  <c r="K24" i="8"/>
  <c r="H24" i="8"/>
  <c r="L23" i="8"/>
  <c r="K23" i="8"/>
  <c r="H23" i="8"/>
  <c r="M24" i="8" l="1"/>
  <c r="M23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16" i="8"/>
  <c r="K16" i="8"/>
  <c r="L15" i="8"/>
  <c r="K15" i="8"/>
  <c r="L12" i="8"/>
  <c r="K12" i="8"/>
  <c r="L11" i="8"/>
  <c r="K11" i="8"/>
  <c r="L10" i="8"/>
  <c r="K10" i="8"/>
  <c r="L9" i="8"/>
  <c r="K9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16" i="8"/>
  <c r="H15" i="8"/>
  <c r="H12" i="8"/>
  <c r="H11" i="8"/>
  <c r="H10" i="8"/>
  <c r="H9" i="8"/>
  <c r="M43" i="8" l="1"/>
  <c r="M51" i="8"/>
  <c r="M53" i="8"/>
  <c r="M38" i="8"/>
  <c r="M25" i="8"/>
  <c r="M35" i="8"/>
  <c r="M37" i="8"/>
  <c r="M10" i="8"/>
  <c r="M12" i="8"/>
  <c r="M16" i="8"/>
  <c r="M26" i="8"/>
  <c r="M28" i="8"/>
  <c r="M30" i="8"/>
  <c r="M34" i="8"/>
  <c r="M36" i="8"/>
  <c r="M46" i="8"/>
  <c r="M33" i="8"/>
  <c r="M41" i="8"/>
  <c r="M49" i="8"/>
  <c r="M9" i="8"/>
  <c r="M15" i="8"/>
  <c r="M27" i="8"/>
  <c r="M29" i="8"/>
  <c r="M42" i="8"/>
  <c r="M44" i="8"/>
  <c r="M48" i="8"/>
  <c r="M31" i="8"/>
  <c r="M40" i="8"/>
  <c r="M47" i="8"/>
  <c r="M32" i="8"/>
  <c r="M39" i="8"/>
  <c r="M45" i="8"/>
  <c r="M50" i="8"/>
  <c r="M52" i="8"/>
  <c r="M11" i="8"/>
  <c r="D54" i="8" l="1"/>
  <c r="E54" i="8"/>
  <c r="F54" i="8"/>
  <c r="G54" i="8"/>
  <c r="L8" i="8" l="1"/>
  <c r="K8" i="8"/>
  <c r="H8" i="8"/>
  <c r="K54" i="8" l="1"/>
  <c r="L54" i="8"/>
  <c r="H54" i="8"/>
  <c r="M8" i="8"/>
  <c r="E54" i="9"/>
  <c r="F12" i="9" s="1"/>
  <c r="I14" i="8" l="1"/>
  <c r="I13" i="8"/>
  <c r="F15" i="9"/>
  <c r="F14" i="9"/>
  <c r="F27" i="9"/>
  <c r="F20" i="9"/>
  <c r="F22" i="9"/>
  <c r="F19" i="9"/>
  <c r="F17" i="9"/>
  <c r="F16" i="9"/>
  <c r="F18" i="9"/>
  <c r="F21" i="9"/>
  <c r="I20" i="8"/>
  <c r="I18" i="8"/>
  <c r="I17" i="8"/>
  <c r="I22" i="8"/>
  <c r="I21" i="8"/>
  <c r="I19" i="8"/>
  <c r="F26" i="9"/>
  <c r="I23" i="8"/>
  <c r="I24" i="8"/>
  <c r="I15" i="8"/>
  <c r="I51" i="8"/>
  <c r="I28" i="8"/>
  <c r="I44" i="8"/>
  <c r="I9" i="8"/>
  <c r="I26" i="8"/>
  <c r="I31" i="8"/>
  <c r="I32" i="8"/>
  <c r="I48" i="8"/>
  <c r="I33" i="8"/>
  <c r="I11" i="8"/>
  <c r="I49" i="8"/>
  <c r="I30" i="8"/>
  <c r="I46" i="8"/>
  <c r="I27" i="8"/>
  <c r="I35" i="8"/>
  <c r="I39" i="8"/>
  <c r="I10" i="8"/>
  <c r="I36" i="8"/>
  <c r="I52" i="8"/>
  <c r="I41" i="8"/>
  <c r="I29" i="8"/>
  <c r="I34" i="8"/>
  <c r="I50" i="8"/>
  <c r="I47" i="8"/>
  <c r="I16" i="8"/>
  <c r="I40" i="8"/>
  <c r="I53" i="8"/>
  <c r="I37" i="8"/>
  <c r="I12" i="8"/>
  <c r="I38" i="8"/>
  <c r="I43" i="8"/>
  <c r="I25" i="8"/>
  <c r="I45" i="8"/>
  <c r="I42" i="8"/>
  <c r="F23" i="9"/>
  <c r="F28" i="9"/>
  <c r="F31" i="9"/>
  <c r="F29" i="9"/>
  <c r="F32" i="9"/>
  <c r="F30" i="9"/>
  <c r="M54" i="8"/>
  <c r="F36" i="9"/>
  <c r="F10" i="9"/>
  <c r="F39" i="9"/>
  <c r="F25" i="9"/>
  <c r="F37" i="9"/>
  <c r="F42" i="9"/>
  <c r="I8" i="8"/>
  <c r="F34" i="9"/>
  <c r="F43" i="9"/>
  <c r="F44" i="9"/>
  <c r="F11" i="9"/>
  <c r="F40" i="9"/>
  <c r="F24" i="9"/>
  <c r="F35" i="9"/>
  <c r="F38" i="9"/>
  <c r="F46" i="9"/>
  <c r="F45" i="9"/>
  <c r="F41" i="9"/>
  <c r="F9" i="9"/>
  <c r="F52" i="9"/>
  <c r="F51" i="9"/>
  <c r="F53" i="9"/>
  <c r="F8" i="9"/>
  <c r="F47" i="9"/>
  <c r="F49" i="9"/>
  <c r="F50" i="9"/>
  <c r="F33" i="9"/>
  <c r="F13" i="9"/>
  <c r="F48" i="9"/>
  <c r="N14" i="8" l="1"/>
  <c r="N13" i="8"/>
  <c r="N22" i="8"/>
  <c r="N19" i="8"/>
  <c r="N18" i="8"/>
  <c r="N17" i="8"/>
  <c r="N21" i="8"/>
  <c r="N20" i="8"/>
  <c r="N23" i="8"/>
  <c r="N24" i="8"/>
  <c r="N9" i="8"/>
  <c r="N34" i="8"/>
  <c r="N50" i="8"/>
  <c r="N11" i="8"/>
  <c r="N37" i="8"/>
  <c r="N53" i="8"/>
  <c r="N32" i="8"/>
  <c r="N48" i="8"/>
  <c r="N27" i="8"/>
  <c r="N43" i="8"/>
  <c r="N12" i="8"/>
  <c r="N38" i="8"/>
  <c r="N25" i="8"/>
  <c r="N41" i="8"/>
  <c r="N36" i="8"/>
  <c r="N52" i="8"/>
  <c r="N31" i="8"/>
  <c r="N47" i="8"/>
  <c r="N26" i="8"/>
  <c r="N42" i="8"/>
  <c r="N29" i="8"/>
  <c r="N45" i="8"/>
  <c r="N16" i="8"/>
  <c r="N40" i="8"/>
  <c r="N35" i="8"/>
  <c r="N51" i="8"/>
  <c r="N30" i="8"/>
  <c r="N46" i="8"/>
  <c r="N10" i="8"/>
  <c r="N33" i="8"/>
  <c r="N49" i="8"/>
  <c r="N28" i="8"/>
  <c r="N44" i="8"/>
  <c r="N15" i="8"/>
  <c r="N39" i="8"/>
  <c r="I54" i="8"/>
  <c r="F54" i="9"/>
  <c r="N8" i="8"/>
  <c r="N54" i="8" l="1"/>
</calcChain>
</file>

<file path=xl/sharedStrings.xml><?xml version="1.0" encoding="utf-8"?>
<sst xmlns="http://schemas.openxmlformats.org/spreadsheetml/2006/main" count="244" uniqueCount="156">
  <si>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</si>
  <si>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</si>
  <si>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</si>
  <si>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</si>
  <si>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</si>
  <si>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</si>
  <si>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</si>
  <si>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</si>
  <si>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</si>
  <si>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</si>
  <si>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</si>
  <si>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</si>
  <si>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</si>
  <si>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</si>
  <si>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</si>
  <si>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</si>
  <si>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</si>
  <si>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</si>
  <si>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</si>
  <si>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</si>
  <si>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</si>
  <si>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</si>
  <si>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</si>
  <si>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</si>
  <si>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</si>
  <si>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</si>
  <si>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</si>
  <si>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</si>
  <si>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</si>
  <si>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</si>
  <si>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</si>
  <si>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</si>
  <si>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</si>
  <si>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</si>
  <si>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</si>
  <si>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</si>
  <si>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</si>
  <si>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</si>
  <si>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</si>
  <si>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</si>
  <si>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</si>
  <si>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</si>
  <si>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</si>
  <si>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</si>
  <si>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</si>
  <si>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</si>
  <si>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</si>
  <si>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</si>
  <si>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</si>
  <si>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DESACATO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</si>
  <si>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</si>
  <si>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</si>
  <si>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</si>
  <si>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</si>
  <si>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</si>
  <si>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</si>
  <si>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CALÚNIA, DIFAMAÇÃO E INJÚRIA</t>
  </si>
  <si>
    <t>EXTORSÃO MEDIANTE SEQÜESTRO</t>
  </si>
  <si>
    <t>DESCUMPRIMENTO DE MEDIDA JUDICIAL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</si>
  <si>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</si>
  <si>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</si>
  <si>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</si>
  <si>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</si>
  <si>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</si>
  <si>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</si>
  <si>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</si>
  <si>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</si>
  <si>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</si>
  <si>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</si>
  <si>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</si>
  <si>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</si>
  <si>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</si>
  <si>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</si>
  <si>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</si>
  <si>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</si>
  <si>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</si>
  <si>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</si>
  <si>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</si>
  <si>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</si>
  <si>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</si>
  <si>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</si>
  <si>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</si>
  <si>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</si>
  <si>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</si>
  <si>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</si>
  <si>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</si>
  <si>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</si>
  <si>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</si>
  <si>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</si>
  <si>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</si>
  <si>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</si>
  <si>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</si>
  <si>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</si>
  <si>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</si>
  <si>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</si>
  <si>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</si>
  <si>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</si>
  <si>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</si>
  <si>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</si>
  <si>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</si>
  <si>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</si>
  <si>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</si>
  <si>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</si>
  <si>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</si>
  <si>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</si>
  <si>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</si>
  <si>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</si>
  <si>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</si>
  <si>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</si>
  <si>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</si>
  <si>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</si>
  <si>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</si>
  <si>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</si>
  <si>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</si>
  <si>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</si>
  <si>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</si>
  <si>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</si>
  <si>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</si>
  <si>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</si>
  <si>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</si>
  <si>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</si>
  <si>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</si>
  <si>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</si>
  <si>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</si>
  <si>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</si>
  <si>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</si>
  <si>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</si>
  <si>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</si>
  <si>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</si>
  <si>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</si>
  <si>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</si>
  <si>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</si>
  <si>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</si>
  <si>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</si>
  <si>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</si>
  <si>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</si>
  <si>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</si>
  <si>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</si>
  <si>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</si>
  <si>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</si>
  <si>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</si>
  <si>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</si>
  <si>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</si>
  <si>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</si>
  <si>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</si>
  <si>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TOTAL (distribuidos em 47 municípios, incluindo a Capital)
 sendo que 0 centros de atendimento são gestão compartilhada.</t>
  </si>
  <si>
    <t>ASSOCIAÇÃO CRIMINOSA</t>
  </si>
  <si>
    <t>RESISTÊNCIA</t>
  </si>
  <si>
    <t>HOMICÍDIO DOLOSO PRIVILEGIADO TENTADO</t>
  </si>
  <si>
    <t>FORMAÇÃO DE QUADRILHA OU BANDO</t>
  </si>
  <si>
    <t>ATOS INFRACIONAIS POR ARTIGO DO ECA - POSIÇÃO EM 04.03.2022</t>
  </si>
  <si>
    <t>POSIÇÃO:- CORTE AIO 04.03.2022</t>
  </si>
  <si>
    <t>ATOS INFRACIONAIS POR FAIXA ETÁRIA - POSIÇÃO EM 04.03.2022</t>
  </si>
  <si>
    <t>BOLETIM ESTATÍSTICO DIÁRIO DA FUNDAÇÃO CASA - POSIÇÃO 04/03/2022 - 10h15</t>
  </si>
  <si>
    <t>04.03.2022</t>
  </si>
  <si>
    <t>ESTELIONATO E OUTRAS FRAUDES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</si>
</sst>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14" fontId="27" fillId="5" borderId="15" xfId="3" applyNumberFormat="1" applyFont="1" applyFill="1" applyBorder="1" applyAlignment="1" applyProtection="1">
      <alignment horizontal="center" vertical="center"/>
      <protection locked="0"/>
    </xf>
    <xf numFmtId="14" fontId="27" fillId="5" borderId="16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8" xfId="3" applyFont="1" applyBorder="1" applyAlignment="1" applyProtection="1">
      <alignment horizontal="center" vertical="center"/>
      <protection locked="0"/>
    </xf>
    <xf numFmtId="0" fontId="28" fillId="0" borderId="17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8" fillId="0" borderId="19" xfId="3" applyFont="1" applyBorder="1" applyAlignment="1" applyProtection="1">
      <alignment horizontal="center" vertical="center"/>
      <protection hidden="1"/>
    </xf>
    <xf numFmtId="0" fontId="28" fillId="0" borderId="20" xfId="3" applyFont="1" applyFill="1" applyBorder="1" applyAlignment="1" applyProtection="1">
      <alignment horizontal="center" vertical="center"/>
      <protection locked="0"/>
    </xf>
    <xf numFmtId="0" fontId="28" fillId="0" borderId="21" xfId="3" applyFont="1" applyFill="1" applyBorder="1" applyAlignment="1" applyProtection="1">
      <alignment horizontal="center" vertical="center"/>
      <protection locked="0"/>
    </xf>
    <xf numFmtId="0" fontId="28" fillId="6" borderId="17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27" fillId="0" borderId="14" xfId="3" applyFont="1" applyBorder="1" applyAlignment="1" applyProtection="1">
      <alignment horizontal="center"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9" xfId="3" applyFont="1" applyFill="1" applyBorder="1" applyAlignment="1" applyProtection="1">
      <alignment horizontal="center" vertical="center"/>
      <protection hidden="1"/>
    </xf>
    <xf numFmtId="10" fontId="28" fillId="0" borderId="21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9" xfId="3" applyFont="1" applyFill="1" applyBorder="1" applyAlignment="1" applyProtection="1">
      <alignment horizontal="center" vertical="center"/>
      <protection hidden="1"/>
    </xf>
    <xf numFmtId="0" fontId="27" fillId="6" borderId="20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29" fillId="5" borderId="14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10" fontId="28" fillId="0" borderId="21" xfId="41" applyNumberFormat="1" applyFont="1" applyBorder="1" applyAlignment="1" applyProtection="1">
      <alignment horizontal="center" vertical="center"/>
      <protection locked="0"/>
    </xf>
    <xf numFmtId="0" fontId="25" fillId="0" borderId="14" xfId="3" applyFont="1" applyBorder="1" applyAlignment="1" applyProtection="1">
      <alignment horizontal="center" vertic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25" fillId="0" borderId="16" xfId="3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10" fontId="25" fillId="0" borderId="21" xfId="3" applyNumberFormat="1" applyFont="1" applyBorder="1" applyAlignment="1" applyProtection="1">
      <alignment horizontal="center" vertical="center"/>
      <protection hidden="1"/>
    </xf>
    <xf numFmtId="10" fontId="12" fillId="0" borderId="21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6" xfId="3" applyFont="1" applyFill="1" applyBorder="1" applyAlignment="1" applyProtection="1">
      <alignment horizontal="center" vertical="center" wrapText="1"/>
      <protection hidden="1"/>
    </xf>
    <xf numFmtId="0" fontId="30" fillId="5" borderId="15" xfId="14" applyFont="1" applyFill="1" applyBorder="1" applyAlignment="1" applyProtection="1">
      <alignment horizontal="center" vertical="center" wrapText="1"/>
      <protection hidden="1"/>
    </xf>
    <xf numFmtId="0" fontId="30" fillId="5" borderId="16" xfId="14" applyFont="1" applyFill="1" applyBorder="1" applyAlignment="1" applyProtection="1">
      <alignment horizontal="center" vertical="center" wrapText="1"/>
      <protection hidden="1"/>
    </xf>
    <xf numFmtId="0" fontId="28" fillId="0" borderId="18" xfId="3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1" fillId="0" borderId="0" xfId="14" applyFont="1" applyFill="1" applyBorder="1" applyAlignment="1" applyProtection="1">
      <alignment horizontal="center" vertical="top" wrapText="1"/>
      <protection hidden="1"/>
    </xf>
    <xf numFmtId="9" fontId="31" fillId="0" borderId="18" xfId="41" applyFont="1" applyFill="1" applyBorder="1" applyAlignment="1" applyProtection="1">
      <alignment horizontal="center" vertical="top" wrapText="1"/>
      <protection hidden="1"/>
    </xf>
    <xf numFmtId="0" fontId="28" fillId="0" borderId="18" xfId="3" applyFont="1" applyFill="1" applyBorder="1" applyAlignment="1" applyProtection="1">
      <alignment horizontal="center" vertical="center"/>
      <protection hidden="1"/>
    </xf>
    <xf numFmtId="9" fontId="31" fillId="0" borderId="18" xfId="41" applyNumberFormat="1" applyFont="1" applyFill="1" applyBorder="1" applyAlignment="1" applyProtection="1">
      <alignment horizontal="center" vertical="top" wrapText="1"/>
      <protection hidden="1"/>
    </xf>
    <xf numFmtId="1" fontId="3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2" fillId="6" borderId="21" xfId="3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30" fillId="6" borderId="20" xfId="14" applyFont="1" applyFill="1" applyBorder="1" applyAlignment="1" applyProtection="1">
      <alignment horizontal="center" vertical="center" wrapText="1"/>
      <protection hidden="1"/>
    </xf>
    <xf numFmtId="9" fontId="30" fillId="6" borderId="21" xfId="41" applyFont="1" applyFill="1" applyBorder="1" applyAlignment="1" applyProtection="1">
      <alignment horizontal="center" vertical="center" wrapText="1"/>
      <protection hidden="1"/>
    </xf>
    <xf numFmtId="0" fontId="33" fillId="7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8" xfId="41" applyNumberFormat="1" applyFont="1" applyFill="1" applyBorder="1" applyAlignment="1" applyProtection="1">
      <alignment horizontal="center"/>
      <protection hidden="1"/>
    </xf>
    <xf numFmtId="0" fontId="0" fillId="0" borderId="17" xfId="0" applyBorder="1"/>
    <xf numFmtId="0" fontId="25" fillId="0" borderId="18" xfId="3" applyFont="1" applyBorder="1" applyAlignment="1" applyProtection="1">
      <alignment horizontal="center" vertical="center"/>
      <protection hidden="1"/>
    </xf>
    <xf numFmtId="0" fontId="35" fillId="0" borderId="17" xfId="0" applyFont="1" applyBorder="1"/>
    <xf numFmtId="0" fontId="6" fillId="6" borderId="19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6" borderId="21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9" fillId="5" borderId="15" xfId="0" applyFont="1" applyFill="1" applyBorder="1" applyAlignment="1" applyProtection="1">
      <alignment horizontal="center" vertical="center"/>
      <protection hidden="1"/>
    </xf>
    <xf numFmtId="0" fontId="29" fillId="5" borderId="16" xfId="0" applyFont="1" applyFill="1" applyBorder="1" applyAlignment="1" applyProtection="1">
      <alignment horizontal="center" vertical="center"/>
      <protection hidden="1"/>
    </xf>
    <xf numFmtId="0" fontId="27" fillId="5" borderId="14" xfId="3" applyFont="1" applyFill="1" applyBorder="1" applyAlignment="1" applyProtection="1">
      <alignment horizontal="center" vertical="center"/>
      <protection hidden="1"/>
    </xf>
    <xf numFmtId="0" fontId="27" fillId="5" borderId="15" xfId="3" applyFont="1" applyFill="1" applyBorder="1" applyAlignment="1" applyProtection="1">
      <alignment horizontal="center" vertical="center"/>
      <protection hidden="1"/>
    </xf>
    <xf numFmtId="0" fontId="27" fillId="5" borderId="16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5" borderId="11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2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3" xfId="0" applyNumberFormat="1" applyFont="1" applyFill="1" applyBorder="1" applyAlignment="1" applyProtection="1">
      <alignment horizontal="center" vertical="center" readingOrder="1"/>
      <protection locked="0"/>
    </xf>
    <xf numFmtId="0" fontId="27" fillId="5" borderId="14" xfId="3" applyFont="1" applyFill="1" applyBorder="1" applyAlignment="1" applyProtection="1">
      <alignment horizontal="center" vertical="center" wrapText="1"/>
      <protection hidden="1"/>
    </xf>
    <xf numFmtId="0" fontId="27" fillId="5" borderId="15" xfId="3" applyFont="1" applyFill="1" applyBorder="1" applyAlignment="1" applyProtection="1">
      <alignment horizontal="center" vertical="center" wrapText="1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9" xfId="3" applyFont="1" applyFill="1" applyBorder="1" applyAlignment="1" applyProtection="1">
      <alignment horizontal="center" vertical="center" wrapText="1"/>
      <protection hidden="1"/>
    </xf>
    <xf numFmtId="0" fontId="27" fillId="0" borderId="2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9" xfId="3" applyFont="1" applyBorder="1" applyAlignment="1" applyProtection="1">
      <alignment horizontal="center" vertical="center" wrapText="1"/>
      <protection hidden="1"/>
    </xf>
    <xf numFmtId="0" fontId="27" fillId="0" borderId="20" xfId="3" applyFont="1" applyBorder="1" applyAlignment="1" applyProtection="1">
      <alignment horizontal="center" vertical="center" wrapText="1"/>
      <protection hidden="1"/>
    </xf>
    <xf numFmtId="0" fontId="25" fillId="0" borderId="17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9" xfId="3" applyFont="1" applyFill="1" applyBorder="1" applyAlignment="1" applyProtection="1">
      <alignment horizontal="center" vertical="center" wrapText="1"/>
      <protection hidden="1"/>
    </xf>
    <xf numFmtId="0" fontId="6" fillId="6" borderId="20" xfId="3" applyFont="1" applyFill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workbookViewId="0">
      <selection sqref="A1:K1"/>
    </sheetView>
  </sheetViews>
  <sheetFormatPr defaultColWidth="0" defaultRowHeight="12.75"/>
  <cols>
    <col min="1" max="1" width="56.140625" style="34" customWidth="1"/>
    <col min="2" max="5" width="12.7109375" style="34" customWidth="1"/>
    <col min="6" max="6" width="13.7109375" style="34" customWidth="1"/>
    <col min="7" max="7" width="19.42578125" style="34" bestFit="1" customWidth="1"/>
    <col min="8" max="8" width="10.7109375" style="34" bestFit="1" customWidth="1"/>
    <col min="9" max="9" width="11.140625" style="34" bestFit="1" customWidth="1"/>
    <col min="10" max="10" width="14.28515625" style="34" customWidth="1"/>
    <col min="11" max="11" width="11.42578125" style="34" customWidth="1"/>
    <col min="12" max="12" width="2.28515625" style="34" customWidth="1"/>
    <col min="13" max="14" width="0.140625" style="32" hidden="1" customWidth="1"/>
    <col min="15" max="15" width="0.140625" style="33" hidden="1" customWidth="1"/>
    <col min="16" max="16384" width="9.140625" style="34" hidden="1"/>
  </cols>
  <sheetData>
    <row r="1" spans="1:15" s="24" customFormat="1" ht="18" customHeight="1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1"/>
      <c r="M1" s="22"/>
      <c r="N1" s="23"/>
      <c r="O1" s="23"/>
    </row>
    <row r="2" spans="1:15" s="24" customFormat="1" ht="12.75" customHeigh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25"/>
      <c r="M2" s="26"/>
      <c r="N2" s="23"/>
      <c r="O2" s="23"/>
    </row>
    <row r="3" spans="1:15" s="24" customFormat="1" ht="18" customHeight="1">
      <c r="A3" s="130" t="s">
        <v>61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21"/>
      <c r="M3" s="22"/>
      <c r="N3" s="23"/>
      <c r="O3" s="23"/>
    </row>
    <row r="4" spans="1:15" s="24" customFormat="1" ht="12.75" customHeight="1" thickBot="1">
      <c r="A4" s="127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M4" s="23"/>
      <c r="N4" s="23"/>
      <c r="O4" s="23"/>
    </row>
    <row r="5" spans="1:15" s="24" customFormat="1" ht="15.75">
      <c r="A5" s="133" t="s">
        <v>153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7"/>
      <c r="M5" s="28"/>
      <c r="N5" s="23"/>
      <c r="O5" s="23"/>
    </row>
    <row r="6" spans="1:15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</row>
    <row r="7" spans="1:15" ht="15" customHeight="1">
      <c r="A7" s="115" t="s">
        <v>63</v>
      </c>
      <c r="B7" s="35" t="s">
        <v>64</v>
      </c>
      <c r="C7" s="35" t="s">
        <v>65</v>
      </c>
      <c r="D7" s="35" t="s">
        <v>66</v>
      </c>
      <c r="E7" s="36" t="s">
        <v>154</v>
      </c>
      <c r="F7" s="37"/>
      <c r="G7" s="118" t="s">
        <v>67</v>
      </c>
      <c r="H7" s="35" t="s">
        <v>66</v>
      </c>
      <c r="I7" s="36" t="s">
        <v>154</v>
      </c>
      <c r="J7" s="38" t="s">
        <v>68</v>
      </c>
      <c r="K7" s="39" t="s">
        <v>69</v>
      </c>
      <c r="L7" s="31"/>
    </row>
    <row r="8" spans="1:15" ht="15" customHeight="1">
      <c r="A8" s="40" t="s">
        <v>70</v>
      </c>
      <c r="B8" s="41">
        <v>48</v>
      </c>
      <c r="C8" s="41">
        <v>15</v>
      </c>
      <c r="D8" s="41">
        <v>51</v>
      </c>
      <c r="E8" s="42">
        <v>133</v>
      </c>
      <c r="F8" s="37"/>
      <c r="G8" s="43" t="s">
        <v>71</v>
      </c>
      <c r="H8" s="44">
        <v>248</v>
      </c>
      <c r="I8" s="45">
        <v>243</v>
      </c>
      <c r="J8" s="46">
        <v>12</v>
      </c>
      <c r="K8" s="47">
        <v>5</v>
      </c>
      <c r="L8" s="31"/>
    </row>
    <row r="9" spans="1:15" ht="15" customHeight="1">
      <c r="A9" s="40" t="s">
        <v>72</v>
      </c>
      <c r="B9" s="41">
        <v>753</v>
      </c>
      <c r="C9" s="41">
        <v>555</v>
      </c>
      <c r="D9" s="41">
        <v>470</v>
      </c>
      <c r="E9" s="42">
        <v>668</v>
      </c>
      <c r="F9" s="37"/>
      <c r="G9" s="43" t="s">
        <v>73</v>
      </c>
      <c r="H9" s="44">
        <v>3113</v>
      </c>
      <c r="I9" s="45">
        <v>3270</v>
      </c>
      <c r="J9" s="46">
        <v>13</v>
      </c>
      <c r="K9" s="47">
        <v>43</v>
      </c>
      <c r="L9" s="31"/>
    </row>
    <row r="10" spans="1:15" ht="15" customHeight="1">
      <c r="A10" s="40" t="s">
        <v>74</v>
      </c>
      <c r="B10" s="41">
        <v>145</v>
      </c>
      <c r="C10" s="41">
        <v>33</v>
      </c>
      <c r="D10" s="41">
        <v>48</v>
      </c>
      <c r="E10" s="42">
        <v>59</v>
      </c>
      <c r="F10" s="37"/>
      <c r="G10" s="48" t="s">
        <v>75</v>
      </c>
      <c r="H10" s="49">
        <v>1138</v>
      </c>
      <c r="I10" s="50">
        <v>1207</v>
      </c>
      <c r="J10" s="46">
        <v>14</v>
      </c>
      <c r="K10" s="47">
        <v>195</v>
      </c>
      <c r="L10" s="31"/>
    </row>
    <row r="11" spans="1:15" ht="15" customHeight="1">
      <c r="A11" s="40" t="s">
        <v>76</v>
      </c>
      <c r="B11" s="31">
        <v>5555</v>
      </c>
      <c r="C11" s="31">
        <v>3929</v>
      </c>
      <c r="D11" s="31">
        <v>3765</v>
      </c>
      <c r="E11" s="42">
        <v>3698</v>
      </c>
      <c r="F11" s="37"/>
      <c r="G11"/>
      <c r="H11"/>
      <c r="I11"/>
      <c r="J11" s="46">
        <v>15</v>
      </c>
      <c r="K11" s="47">
        <v>552</v>
      </c>
      <c r="L11" s="31"/>
    </row>
    <row r="12" spans="1:15" ht="15" customHeight="1">
      <c r="A12" s="40" t="s">
        <v>77</v>
      </c>
      <c r="B12" s="31">
        <v>330</v>
      </c>
      <c r="C12" s="31">
        <v>0</v>
      </c>
      <c r="D12" s="31">
        <v>136</v>
      </c>
      <c r="E12" s="42">
        <v>136</v>
      </c>
      <c r="F12" s="37"/>
      <c r="I12" s="31"/>
      <c r="J12" s="46">
        <v>16</v>
      </c>
      <c r="K12" s="47">
        <v>1023</v>
      </c>
      <c r="L12" s="31"/>
    </row>
    <row r="13" spans="1:15" ht="15" customHeight="1">
      <c r="A13" s="51" t="s">
        <v>17</v>
      </c>
      <c r="B13" s="52">
        <v>6831</v>
      </c>
      <c r="C13" s="52">
        <v>4532</v>
      </c>
      <c r="D13" s="52">
        <v>4470</v>
      </c>
      <c r="E13" s="53">
        <v>4694</v>
      </c>
      <c r="F13" s="37"/>
      <c r="G13" s="54" t="s">
        <v>78</v>
      </c>
      <c r="H13" s="55">
        <v>0.95847457627118648</v>
      </c>
      <c r="I13" s="31"/>
      <c r="J13" s="46">
        <v>17</v>
      </c>
      <c r="K13" s="47">
        <v>1695</v>
      </c>
      <c r="L13" s="31"/>
    </row>
    <row r="14" spans="1:15" ht="15" customHeight="1">
      <c r="A14" s="40" t="s">
        <v>79</v>
      </c>
      <c r="B14" s="41">
        <v>19</v>
      </c>
      <c r="C14" s="41">
        <v>379</v>
      </c>
      <c r="D14" s="44">
        <v>29</v>
      </c>
      <c r="E14" s="45">
        <v>26</v>
      </c>
      <c r="F14" s="37"/>
      <c r="G14" s="56" t="s">
        <v>80</v>
      </c>
      <c r="H14" s="57">
        <v>4.1525423728813557E-2</v>
      </c>
      <c r="I14" s="58"/>
      <c r="J14" s="46">
        <v>18</v>
      </c>
      <c r="K14" s="47">
        <v>1031</v>
      </c>
      <c r="L14" s="31"/>
    </row>
    <row r="15" spans="1:15" ht="15" customHeight="1">
      <c r="A15" s="59" t="s">
        <v>81</v>
      </c>
      <c r="B15" s="60">
        <v>6850</v>
      </c>
      <c r="C15" s="60">
        <v>4911</v>
      </c>
      <c r="D15" s="60">
        <v>4499</v>
      </c>
      <c r="E15" s="61">
        <v>4720</v>
      </c>
      <c r="F15" s="37"/>
      <c r="I15" s="30"/>
      <c r="J15" s="46">
        <v>19</v>
      </c>
      <c r="K15" s="47">
        <v>147</v>
      </c>
      <c r="L15" s="31"/>
    </row>
    <row r="16" spans="1:15" ht="15" customHeight="1">
      <c r="F16" s="30"/>
      <c r="I16" s="30"/>
      <c r="J16" s="46">
        <v>20</v>
      </c>
      <c r="K16" s="47">
        <v>29</v>
      </c>
      <c r="L16" s="31"/>
    </row>
    <row r="17" spans="1:22" s="31" customFormat="1" ht="15">
      <c r="A17" s="29"/>
      <c r="B17" s="30"/>
      <c r="C17" s="30"/>
      <c r="D17" s="30"/>
      <c r="E17" s="30"/>
      <c r="F17" s="30"/>
      <c r="G17" s="34"/>
      <c r="H17" s="34"/>
      <c r="I17" s="30"/>
      <c r="J17" s="62">
        <v>21</v>
      </c>
      <c r="K17" s="63">
        <v>0</v>
      </c>
      <c r="M17" s="64"/>
      <c r="N17" s="64"/>
      <c r="O17" s="65"/>
    </row>
    <row r="18" spans="1:22" s="31" customFormat="1" ht="15" customHeight="1">
      <c r="A18" s="29"/>
      <c r="B18" s="30"/>
      <c r="C18" s="30"/>
      <c r="D18" s="30"/>
      <c r="E18" s="30"/>
      <c r="F18" s="30"/>
      <c r="G18" s="34"/>
      <c r="H18" s="34"/>
      <c r="I18" s="30"/>
      <c r="M18" s="64"/>
      <c r="N18" s="64"/>
      <c r="O18" s="65"/>
    </row>
    <row r="19" spans="1:22" s="31" customFormat="1" ht="15">
      <c r="A19" s="66" t="s">
        <v>0</v>
      </c>
      <c r="B19" s="119" t="s">
        <v>82</v>
      </c>
      <c r="C19" s="120"/>
      <c r="D19"/>
      <c r="E19"/>
      <c r="F19" s="67"/>
      <c r="G19" s="121" t="s">
        <v>83</v>
      </c>
      <c r="H19" s="122"/>
      <c r="I19" s="122"/>
      <c r="J19" s="122"/>
      <c r="K19" s="123"/>
      <c r="M19" s="65"/>
      <c r="N19" s="65"/>
      <c r="O19" s="65"/>
      <c r="P19" s="113"/>
      <c r="Q19" s="113"/>
    </row>
    <row r="20" spans="1:22" s="31" customFormat="1" ht="15" customHeight="1">
      <c r="A20" s="68" t="s">
        <v>18</v>
      </c>
      <c r="B20" s="69">
        <v>2266</v>
      </c>
      <c r="C20" s="70">
        <v>0.48008474576271187</v>
      </c>
      <c r="D20" s="71"/>
      <c r="E20" s="71"/>
      <c r="F20" s="72"/>
      <c r="G20" s="140" t="s">
        <v>84</v>
      </c>
      <c r="H20" s="141"/>
      <c r="I20" s="144" t="s">
        <v>85</v>
      </c>
      <c r="J20" s="144"/>
      <c r="K20" s="73">
        <v>0.21906779661016948</v>
      </c>
      <c r="M20" s="65"/>
      <c r="N20" s="65"/>
      <c r="O20" s="65"/>
      <c r="P20" s="113"/>
      <c r="Q20" s="113"/>
      <c r="R20" s="74"/>
      <c r="S20" s="74"/>
      <c r="T20" s="74"/>
      <c r="U20" s="74"/>
    </row>
    <row r="21" spans="1:22" s="31" customFormat="1" ht="15" customHeight="1">
      <c r="A21" s="68" t="s">
        <v>19</v>
      </c>
      <c r="B21" s="69">
        <v>1567</v>
      </c>
      <c r="C21" s="70">
        <v>0.33199152542372884</v>
      </c>
      <c r="D21" s="71"/>
      <c r="E21" s="71"/>
      <c r="F21" s="72"/>
      <c r="G21" s="140"/>
      <c r="H21" s="141"/>
      <c r="I21" s="144" t="s">
        <v>86</v>
      </c>
      <c r="J21" s="144"/>
      <c r="K21" s="73">
        <v>0.18347457627118643</v>
      </c>
      <c r="M21" s="65"/>
      <c r="N21" s="65"/>
      <c r="O21" s="65"/>
      <c r="P21" s="113"/>
      <c r="Q21" s="113"/>
    </row>
    <row r="22" spans="1:22" ht="15" customHeight="1">
      <c r="A22" s="68" t="s">
        <v>20</v>
      </c>
      <c r="B22" s="69">
        <v>153</v>
      </c>
      <c r="C22" s="70">
        <v>3.2415254237288138E-2</v>
      </c>
      <c r="D22" s="71"/>
      <c r="E22" s="71"/>
      <c r="F22" s="72"/>
      <c r="G22" s="140"/>
      <c r="H22" s="141"/>
      <c r="I22" s="141" t="s">
        <v>87</v>
      </c>
      <c r="J22" s="141"/>
      <c r="K22" s="73">
        <v>0.52500000000000002</v>
      </c>
      <c r="L22" s="31"/>
      <c r="M22" s="65"/>
      <c r="N22" s="65"/>
      <c r="O22" s="65"/>
      <c r="P22" s="75"/>
      <c r="Q22" s="113"/>
      <c r="R22" s="31"/>
      <c r="S22" s="31"/>
      <c r="T22" s="31"/>
      <c r="U22" s="31"/>
      <c r="V22" s="31"/>
    </row>
    <row r="23" spans="1:22" ht="15" customHeight="1">
      <c r="A23" s="68" t="s">
        <v>21</v>
      </c>
      <c r="B23" s="69">
        <v>114</v>
      </c>
      <c r="C23" s="70">
        <v>2.4152542372881357E-2</v>
      </c>
      <c r="D23" s="71"/>
      <c r="E23" s="71"/>
      <c r="F23" s="72"/>
      <c r="G23" s="140"/>
      <c r="H23" s="141"/>
      <c r="I23" s="144" t="s">
        <v>88</v>
      </c>
      <c r="J23" s="144"/>
      <c r="K23" s="73">
        <v>5.8050847457627119E-2</v>
      </c>
      <c r="L23" s="31"/>
      <c r="M23" s="65"/>
      <c r="N23" s="65"/>
      <c r="O23" s="65"/>
      <c r="P23" s="75"/>
      <c r="Q23" s="113"/>
      <c r="R23" s="31"/>
      <c r="S23" s="31"/>
      <c r="T23" s="31"/>
      <c r="U23" s="31"/>
      <c r="V23" s="31"/>
    </row>
    <row r="24" spans="1:22" ht="15" customHeight="1">
      <c r="A24" s="68" t="s">
        <v>23</v>
      </c>
      <c r="B24" s="69">
        <v>70</v>
      </c>
      <c r="C24" s="70">
        <v>1.4830508474576272E-2</v>
      </c>
      <c r="D24" s="71"/>
      <c r="E24" s="71"/>
      <c r="F24"/>
      <c r="G24" s="140"/>
      <c r="H24" s="141"/>
      <c r="I24" s="141" t="s">
        <v>89</v>
      </c>
      <c r="J24" s="141"/>
      <c r="K24" s="73">
        <v>6.7796610169491523E-3</v>
      </c>
      <c r="L24" s="31"/>
      <c r="M24" s="65"/>
      <c r="N24" s="65"/>
      <c r="O24" s="65"/>
      <c r="P24" s="75"/>
      <c r="Q24" s="113"/>
      <c r="R24" s="31"/>
      <c r="S24" s="31"/>
      <c r="T24" s="31"/>
      <c r="U24" s="31"/>
      <c r="V24" s="31"/>
    </row>
    <row r="25" spans="1:22" ht="15" customHeight="1">
      <c r="A25" s="68" t="s">
        <v>22</v>
      </c>
      <c r="B25" s="69">
        <v>69</v>
      </c>
      <c r="C25" s="70">
        <v>1.461864406779661E-2</v>
      </c>
      <c r="D25" s="71"/>
      <c r="E25" s="71"/>
      <c r="F25" s="72"/>
      <c r="G25" s="142"/>
      <c r="H25" s="143"/>
      <c r="I25" s="143" t="s">
        <v>90</v>
      </c>
      <c r="J25" s="143"/>
      <c r="K25" s="76">
        <v>7.6271186440677969E-3</v>
      </c>
      <c r="L25" s="31"/>
      <c r="M25" s="65"/>
      <c r="N25" s="65"/>
      <c r="O25" s="65"/>
      <c r="P25" s="75"/>
      <c r="Q25" s="113"/>
      <c r="R25" s="31"/>
      <c r="S25" s="31"/>
      <c r="T25" s="31"/>
      <c r="U25" s="31"/>
      <c r="V25" s="31"/>
    </row>
    <row r="26" spans="1:22" ht="15" customHeight="1">
      <c r="A26" s="68" t="s">
        <v>24</v>
      </c>
      <c r="B26" s="69">
        <v>61</v>
      </c>
      <c r="C26" s="70">
        <v>1.2923728813559321E-2</v>
      </c>
      <c r="D26" s="71"/>
      <c r="E26" s="71"/>
      <c r="F26" s="72"/>
      <c r="G26" s="77"/>
      <c r="H26" s="78"/>
      <c r="I26" s="78"/>
      <c r="J26" s="78"/>
      <c r="K26" s="79"/>
      <c r="L26" s="31"/>
      <c r="M26" s="65"/>
      <c r="N26" s="65"/>
      <c r="O26" s="65"/>
      <c r="P26" s="75"/>
      <c r="Q26" s="113"/>
      <c r="R26" s="31"/>
      <c r="S26" s="31"/>
      <c r="T26" s="31"/>
      <c r="U26" s="31"/>
      <c r="V26" s="31"/>
    </row>
    <row r="27" spans="1:22" ht="15" customHeight="1">
      <c r="A27" s="68" t="s">
        <v>25</v>
      </c>
      <c r="B27" s="69">
        <v>51</v>
      </c>
      <c r="C27" s="70">
        <v>1.0805084745762712E-2</v>
      </c>
      <c r="D27" s="71"/>
      <c r="E27" s="71"/>
      <c r="F27" s="72"/>
      <c r="G27" s="145" t="s">
        <v>91</v>
      </c>
      <c r="H27" s="146"/>
      <c r="I27" s="146" t="s">
        <v>85</v>
      </c>
      <c r="J27" s="146"/>
      <c r="K27" s="80">
        <v>0.28326271186440677</v>
      </c>
      <c r="L27" s="31"/>
      <c r="M27" s="65"/>
      <c r="N27" s="65"/>
      <c r="O27" s="65"/>
      <c r="P27" s="75"/>
      <c r="Q27" s="113"/>
      <c r="R27" s="31"/>
      <c r="S27" s="31"/>
      <c r="T27" s="31"/>
      <c r="U27" s="31"/>
      <c r="V27" s="31"/>
    </row>
    <row r="28" spans="1:22" ht="15" customHeight="1">
      <c r="A28" s="68" t="s">
        <v>26</v>
      </c>
      <c r="B28" s="69">
        <v>44</v>
      </c>
      <c r="C28" s="70">
        <v>9.3220338983050852E-3</v>
      </c>
      <c r="D28" s="71"/>
      <c r="E28" s="71"/>
      <c r="F28" s="72"/>
      <c r="G28" s="145"/>
      <c r="H28" s="146"/>
      <c r="I28" s="144" t="s">
        <v>86</v>
      </c>
      <c r="J28" s="144"/>
      <c r="K28" s="80">
        <v>0.16567796610169491</v>
      </c>
      <c r="L28" s="31"/>
      <c r="M28" s="33"/>
      <c r="N28" s="33"/>
      <c r="O28" s="65"/>
      <c r="P28" s="75"/>
      <c r="Q28" s="113"/>
      <c r="R28" s="31"/>
      <c r="S28" s="31"/>
      <c r="T28" s="31"/>
      <c r="U28" s="31"/>
      <c r="V28" s="31"/>
    </row>
    <row r="29" spans="1:22" ht="15" customHeight="1">
      <c r="A29" s="68" t="s">
        <v>28</v>
      </c>
      <c r="B29" s="69">
        <v>40</v>
      </c>
      <c r="C29" s="70">
        <v>8.4745762711864406E-3</v>
      </c>
      <c r="D29" s="71"/>
      <c r="E29"/>
      <c r="F29" s="72"/>
      <c r="G29" s="145"/>
      <c r="H29" s="146"/>
      <c r="I29" s="146" t="s">
        <v>87</v>
      </c>
      <c r="J29" s="146"/>
      <c r="K29" s="80">
        <v>0.48686440677966103</v>
      </c>
      <c r="L29" s="31"/>
      <c r="M29" s="33"/>
      <c r="N29" s="33"/>
      <c r="O29" s="65"/>
      <c r="P29" s="75"/>
      <c r="Q29" s="113"/>
      <c r="R29" s="31"/>
      <c r="S29" s="31"/>
      <c r="T29" s="31"/>
      <c r="U29" s="31"/>
      <c r="V29" s="31"/>
    </row>
    <row r="30" spans="1:22" ht="15" customHeight="1">
      <c r="A30" s="81" t="s">
        <v>92</v>
      </c>
      <c r="B30" s="82">
        <v>285</v>
      </c>
      <c r="C30" s="83">
        <v>6.0381355932203389E-2</v>
      </c>
      <c r="D30" s="71"/>
      <c r="E30" s="71"/>
      <c r="F30" s="72"/>
      <c r="G30" s="147"/>
      <c r="H30" s="148"/>
      <c r="I30" s="148" t="s">
        <v>88</v>
      </c>
      <c r="J30" s="148"/>
      <c r="K30" s="84">
        <v>6.4194915254237289E-2</v>
      </c>
      <c r="L30" s="31"/>
      <c r="M30" s="33"/>
      <c r="N30" s="33"/>
      <c r="O30" s="65"/>
      <c r="P30" s="75"/>
      <c r="Q30" s="113"/>
      <c r="R30" s="31"/>
      <c r="S30" s="31"/>
      <c r="T30" s="31"/>
      <c r="U30" s="31"/>
      <c r="V30" s="31"/>
    </row>
    <row r="31" spans="1:22" ht="15">
      <c r="A31" s="72"/>
      <c r="B31" s="69"/>
      <c r="C31" s="71"/>
      <c r="D31" s="72"/>
      <c r="E31" s="117"/>
      <c r="F31" s="117"/>
      <c r="G31" s="117"/>
      <c r="H31" s="85"/>
      <c r="I31" s="31"/>
      <c r="L31" s="31"/>
      <c r="N31" s="64"/>
      <c r="O31" s="65"/>
      <c r="P31" s="31"/>
      <c r="Q31" s="31"/>
      <c r="R31" s="31"/>
      <c r="S31" s="31"/>
    </row>
    <row r="32" spans="1:22" ht="30">
      <c r="A32" s="136" t="s">
        <v>93</v>
      </c>
      <c r="B32" s="137"/>
      <c r="C32" s="137"/>
      <c r="D32" s="137"/>
      <c r="E32" s="86" t="s">
        <v>69</v>
      </c>
      <c r="F32" s="31"/>
      <c r="G32" s="138" t="s">
        <v>94</v>
      </c>
      <c r="H32" s="139"/>
      <c r="I32" s="87" t="s">
        <v>95</v>
      </c>
      <c r="J32" s="87" t="s">
        <v>96</v>
      </c>
      <c r="K32" s="88" t="s">
        <v>97</v>
      </c>
      <c r="L32" s="31"/>
      <c r="M32" s="65"/>
      <c r="O32" s="32"/>
    </row>
    <row r="33" spans="1:15" ht="15" customHeight="1">
      <c r="A33" s="149" t="s">
        <v>98</v>
      </c>
      <c r="B33" s="150"/>
      <c r="C33" s="150"/>
      <c r="D33" s="150"/>
      <c r="E33" s="89">
        <v>3</v>
      </c>
      <c r="F33" s="31"/>
      <c r="G33" s="90" t="s">
        <v>99</v>
      </c>
      <c r="H33" s="91"/>
      <c r="I33" s="92">
        <v>511</v>
      </c>
      <c r="J33" s="92">
        <v>812</v>
      </c>
      <c r="K33" s="93">
        <v>0.62931034482758619</v>
      </c>
      <c r="L33" s="31"/>
      <c r="M33" s="65"/>
      <c r="O33" s="32"/>
    </row>
    <row r="34" spans="1:15" ht="15" customHeight="1">
      <c r="A34" s="149" t="s">
        <v>100</v>
      </c>
      <c r="B34" s="150"/>
      <c r="C34" s="150"/>
      <c r="D34" s="150"/>
      <c r="E34" s="89">
        <v>2</v>
      </c>
      <c r="F34" s="31"/>
      <c r="G34" s="90" t="s">
        <v>101</v>
      </c>
      <c r="H34" s="91"/>
      <c r="I34" s="92">
        <v>606</v>
      </c>
      <c r="J34" s="92">
        <v>835</v>
      </c>
      <c r="K34" s="93">
        <v>0.72574850299401195</v>
      </c>
      <c r="L34" s="31"/>
      <c r="M34" s="65"/>
      <c r="O34" s="32"/>
    </row>
    <row r="35" spans="1:15" ht="15" customHeight="1">
      <c r="A35" s="149" t="s">
        <v>102</v>
      </c>
      <c r="B35" s="150"/>
      <c r="C35" s="150"/>
      <c r="D35" s="150"/>
      <c r="E35" s="94">
        <v>2</v>
      </c>
      <c r="F35" s="31"/>
      <c r="G35" s="90" t="s">
        <v>103</v>
      </c>
      <c r="H35" s="91"/>
      <c r="I35" s="92">
        <v>710</v>
      </c>
      <c r="J35" s="92">
        <v>1004</v>
      </c>
      <c r="K35" s="95">
        <v>0.70717131474103589</v>
      </c>
      <c r="L35" s="31"/>
      <c r="M35" s="65"/>
      <c r="O35" s="32"/>
    </row>
    <row r="36" spans="1:15" ht="15" customHeight="1">
      <c r="A36" s="149" t="s">
        <v>104</v>
      </c>
      <c r="B36" s="150"/>
      <c r="C36" s="150"/>
      <c r="D36" s="150"/>
      <c r="E36" s="94">
        <v>27</v>
      </c>
      <c r="F36" s="31"/>
      <c r="G36" s="90" t="s">
        <v>105</v>
      </c>
      <c r="H36" s="91"/>
      <c r="I36" s="92">
        <v>732</v>
      </c>
      <c r="J36" s="92">
        <v>1221</v>
      </c>
      <c r="K36" s="93">
        <v>0.59950859950859947</v>
      </c>
      <c r="L36" s="31"/>
      <c r="M36" s="65"/>
      <c r="O36" s="32"/>
    </row>
    <row r="37" spans="1:15" ht="15" customHeight="1">
      <c r="A37" s="149" t="s">
        <v>106</v>
      </c>
      <c r="B37" s="150"/>
      <c r="C37" s="150"/>
      <c r="D37" s="150"/>
      <c r="E37" s="94">
        <v>59</v>
      </c>
      <c r="F37" s="31"/>
      <c r="G37" s="90" t="s">
        <v>107</v>
      </c>
      <c r="H37" s="91"/>
      <c r="I37" s="92">
        <v>536</v>
      </c>
      <c r="J37" s="92">
        <v>866</v>
      </c>
      <c r="K37" s="93">
        <v>0.61893764434180143</v>
      </c>
      <c r="L37" s="31"/>
      <c r="M37" s="65"/>
      <c r="O37" s="32"/>
    </row>
    <row r="38" spans="1:15" ht="15" customHeight="1">
      <c r="A38" s="149" t="s">
        <v>108</v>
      </c>
      <c r="B38" s="150"/>
      <c r="C38" s="150"/>
      <c r="D38" s="150"/>
      <c r="E38" s="94">
        <v>3</v>
      </c>
      <c r="F38" s="31"/>
      <c r="G38" s="90" t="s">
        <v>109</v>
      </c>
      <c r="H38" s="91"/>
      <c r="I38" s="92">
        <v>515</v>
      </c>
      <c r="J38" s="92">
        <v>879</v>
      </c>
      <c r="K38" s="93">
        <v>0.58589306029579069</v>
      </c>
      <c r="L38" s="31"/>
      <c r="M38" s="65"/>
      <c r="O38" s="32"/>
    </row>
    <row r="39" spans="1:15" ht="15" customHeight="1">
      <c r="A39" s="149" t="s">
        <v>110</v>
      </c>
      <c r="B39" s="150"/>
      <c r="C39" s="150"/>
      <c r="D39" s="150"/>
      <c r="E39" s="94">
        <v>3</v>
      </c>
      <c r="F39" s="31"/>
      <c r="G39" s="90" t="s">
        <v>111</v>
      </c>
      <c r="H39" s="91"/>
      <c r="I39" s="92">
        <v>603</v>
      </c>
      <c r="J39" s="96">
        <v>981</v>
      </c>
      <c r="K39" s="93">
        <v>0.61467889908256879</v>
      </c>
      <c r="L39" s="31"/>
      <c r="M39" s="65"/>
      <c r="O39" s="32"/>
    </row>
    <row r="40" spans="1:15" ht="15" customHeight="1">
      <c r="A40" s="149" t="s">
        <v>112</v>
      </c>
      <c r="B40" s="150"/>
      <c r="C40" s="150"/>
      <c r="D40" s="150"/>
      <c r="E40" s="94">
        <v>5</v>
      </c>
      <c r="F40" s="31"/>
      <c r="G40" s="90" t="s">
        <v>113</v>
      </c>
      <c r="H40" s="91"/>
      <c r="I40" s="92">
        <v>507</v>
      </c>
      <c r="J40" s="92">
        <v>786</v>
      </c>
      <c r="K40" s="93">
        <v>0.64503816793893132</v>
      </c>
      <c r="L40" s="31"/>
      <c r="M40" s="33"/>
      <c r="O40" s="32"/>
    </row>
    <row r="41" spans="1:15" ht="15" customHeight="1">
      <c r="A41" s="149" t="s">
        <v>114</v>
      </c>
      <c r="B41" s="150"/>
      <c r="C41" s="150"/>
      <c r="D41" s="150"/>
      <c r="E41" s="89">
        <v>13</v>
      </c>
      <c r="F41" s="31"/>
      <c r="G41" s="90"/>
      <c r="H41" s="91"/>
      <c r="I41" s="92"/>
      <c r="J41" s="92"/>
      <c r="K41" s="93"/>
      <c r="L41" s="31"/>
      <c r="M41" s="33"/>
      <c r="O41" s="32"/>
    </row>
    <row r="42" spans="1:15" ht="29.25" customHeight="1">
      <c r="A42" s="151" t="s">
        <v>145</v>
      </c>
      <c r="B42" s="152"/>
      <c r="C42" s="152"/>
      <c r="D42" s="152"/>
      <c r="E42" s="97">
        <v>117</v>
      </c>
      <c r="F42" s="31"/>
      <c r="G42" s="98" t="s">
        <v>115</v>
      </c>
      <c r="H42" s="99"/>
      <c r="I42" s="100">
        <v>4720</v>
      </c>
      <c r="J42" s="100">
        <v>7384</v>
      </c>
      <c r="K42" s="101">
        <v>0.63921993499458285</v>
      </c>
      <c r="L42" s="31"/>
    </row>
    <row r="43" spans="1:15" ht="18" customHeight="1">
      <c r="F43" s="31"/>
      <c r="L43" s="31"/>
    </row>
    <row r="44" spans="1:15" ht="45">
      <c r="A44" s="102" t="s">
        <v>116</v>
      </c>
      <c r="B44" s="116" t="s">
        <v>117</v>
      </c>
      <c r="C44" s="116" t="s">
        <v>118</v>
      </c>
      <c r="D44" s="116" t="s">
        <v>119</v>
      </c>
      <c r="E44" s="116" t="s">
        <v>120</v>
      </c>
      <c r="F44" s="116" t="s">
        <v>121</v>
      </c>
      <c r="G44" s="116" t="s">
        <v>17</v>
      </c>
      <c r="H44" s="86" t="s">
        <v>122</v>
      </c>
      <c r="I44"/>
      <c r="J44" s="115" t="s">
        <v>123</v>
      </c>
      <c r="K44" s="86" t="s">
        <v>10</v>
      </c>
    </row>
    <row r="45" spans="1:15" ht="15">
      <c r="A45" s="114" t="s">
        <v>124</v>
      </c>
      <c r="B45" s="103">
        <v>1</v>
      </c>
      <c r="C45" s="103">
        <v>4</v>
      </c>
      <c r="D45" s="103">
        <v>0</v>
      </c>
      <c r="E45" s="103">
        <v>11</v>
      </c>
      <c r="F45" s="104">
        <v>0</v>
      </c>
      <c r="G45" s="103">
        <v>16</v>
      </c>
      <c r="H45" s="105">
        <v>3.3898305084745762E-3</v>
      </c>
      <c r="I45"/>
      <c r="J45" s="106" t="s">
        <v>125</v>
      </c>
      <c r="K45" s="107">
        <v>130</v>
      </c>
    </row>
    <row r="46" spans="1:15" ht="15">
      <c r="A46" s="114" t="s">
        <v>126</v>
      </c>
      <c r="B46" s="103">
        <v>26</v>
      </c>
      <c r="C46" s="103">
        <v>188</v>
      </c>
      <c r="D46" s="103">
        <v>15</v>
      </c>
      <c r="E46" s="103">
        <v>975</v>
      </c>
      <c r="F46" s="104">
        <v>42</v>
      </c>
      <c r="G46" s="103">
        <v>1246</v>
      </c>
      <c r="H46" s="105">
        <v>0.2639830508474576</v>
      </c>
      <c r="I46"/>
      <c r="J46" s="106" t="s">
        <v>127</v>
      </c>
      <c r="K46" s="107">
        <v>2203</v>
      </c>
    </row>
    <row r="47" spans="1:15" ht="15">
      <c r="A47" s="114" t="s">
        <v>128</v>
      </c>
      <c r="B47" s="103">
        <v>5</v>
      </c>
      <c r="C47" s="103">
        <v>5</v>
      </c>
      <c r="D47" s="103">
        <v>1</v>
      </c>
      <c r="E47" s="103">
        <v>19</v>
      </c>
      <c r="F47" s="104">
        <v>0</v>
      </c>
      <c r="G47" s="103">
        <v>30</v>
      </c>
      <c r="H47" s="105">
        <v>6.3559322033898309E-3</v>
      </c>
      <c r="I47"/>
      <c r="J47" s="106" t="s">
        <v>129</v>
      </c>
      <c r="K47" s="107">
        <v>2101</v>
      </c>
    </row>
    <row r="48" spans="1:15" ht="15">
      <c r="A48" s="114" t="s">
        <v>130</v>
      </c>
      <c r="B48" s="103">
        <v>73</v>
      </c>
      <c r="C48" s="103">
        <v>363</v>
      </c>
      <c r="D48" s="103">
        <v>32</v>
      </c>
      <c r="E48" s="103">
        <v>2137</v>
      </c>
      <c r="F48" s="104">
        <v>89</v>
      </c>
      <c r="G48" s="103">
        <v>2694</v>
      </c>
      <c r="H48" s="105">
        <v>0.57076271186440675</v>
      </c>
      <c r="I48"/>
      <c r="J48" s="106" t="s">
        <v>131</v>
      </c>
      <c r="K48" s="107">
        <v>88</v>
      </c>
    </row>
    <row r="49" spans="1:11" ht="15">
      <c r="A49" s="114" t="s">
        <v>132</v>
      </c>
      <c r="B49" s="103">
        <v>28</v>
      </c>
      <c r="C49" s="103">
        <v>109</v>
      </c>
      <c r="D49" s="103">
        <v>11</v>
      </c>
      <c r="E49" s="103">
        <v>569</v>
      </c>
      <c r="F49" s="104">
        <v>16</v>
      </c>
      <c r="G49" s="103">
        <v>733</v>
      </c>
      <c r="H49" s="105">
        <v>0.15529661016949153</v>
      </c>
      <c r="I49"/>
      <c r="J49" s="108" t="s">
        <v>133</v>
      </c>
      <c r="K49" s="107">
        <v>6</v>
      </c>
    </row>
    <row r="50" spans="1:11" ht="15">
      <c r="A50" s="114" t="s">
        <v>134</v>
      </c>
      <c r="B50" s="103">
        <v>0</v>
      </c>
      <c r="C50" s="103">
        <v>1</v>
      </c>
      <c r="D50" s="103">
        <v>0</v>
      </c>
      <c r="E50" s="103">
        <v>0</v>
      </c>
      <c r="F50" s="104">
        <v>0</v>
      </c>
      <c r="G50" s="103">
        <v>1</v>
      </c>
      <c r="H50" s="105">
        <v>2.1186440677966101E-4</v>
      </c>
      <c r="I50"/>
      <c r="J50" s="108" t="s">
        <v>135</v>
      </c>
      <c r="K50" s="107">
        <v>192</v>
      </c>
    </row>
    <row r="51" spans="1:11" ht="15">
      <c r="A51" s="109" t="s">
        <v>136</v>
      </c>
      <c r="B51" s="110">
        <v>133</v>
      </c>
      <c r="C51" s="110">
        <v>670</v>
      </c>
      <c r="D51" s="110">
        <v>59</v>
      </c>
      <c r="E51" s="110">
        <v>3711</v>
      </c>
      <c r="F51" s="110">
        <v>147</v>
      </c>
      <c r="G51" s="110">
        <v>4720</v>
      </c>
      <c r="H51" s="111"/>
      <c r="I51"/>
      <c r="J51" s="109" t="s">
        <v>10</v>
      </c>
      <c r="K51" s="111">
        <v>4720</v>
      </c>
    </row>
    <row r="52" spans="1:11" ht="15">
      <c r="A52" s="112"/>
      <c r="I52"/>
    </row>
    <row r="53" spans="1:11" ht="45">
      <c r="A53" s="102" t="s">
        <v>137</v>
      </c>
      <c r="B53" s="116" t="s">
        <v>117</v>
      </c>
      <c r="C53" s="116" t="s">
        <v>118</v>
      </c>
      <c r="D53" s="116" t="s">
        <v>119</v>
      </c>
      <c r="E53" s="116" t="s">
        <v>120</v>
      </c>
      <c r="F53" s="116" t="s">
        <v>121</v>
      </c>
      <c r="G53" s="116" t="s">
        <v>17</v>
      </c>
      <c r="H53" s="86" t="s">
        <v>138</v>
      </c>
    </row>
    <row r="54" spans="1:11" ht="15">
      <c r="A54" s="114" t="s">
        <v>139</v>
      </c>
      <c r="B54" s="103">
        <v>0</v>
      </c>
      <c r="C54" s="103">
        <v>0</v>
      </c>
      <c r="D54" s="103">
        <v>0</v>
      </c>
      <c r="E54" s="103">
        <v>2</v>
      </c>
      <c r="F54" s="104">
        <v>0</v>
      </c>
      <c r="G54" s="103">
        <v>2</v>
      </c>
      <c r="H54" s="105">
        <v>7.6923076923076927E-2</v>
      </c>
    </row>
    <row r="55" spans="1:11" ht="15">
      <c r="A55" s="114" t="s">
        <v>140</v>
      </c>
      <c r="B55" s="103">
        <v>0</v>
      </c>
      <c r="C55" s="103">
        <v>0</v>
      </c>
      <c r="D55" s="103">
        <v>0</v>
      </c>
      <c r="E55" s="103">
        <v>0</v>
      </c>
      <c r="F55" s="104">
        <v>1</v>
      </c>
      <c r="G55" s="103">
        <v>1</v>
      </c>
      <c r="H55" s="105">
        <v>3.8461538461538464E-2</v>
      </c>
    </row>
    <row r="56" spans="1:11" ht="15">
      <c r="A56" s="114" t="s">
        <v>141</v>
      </c>
      <c r="B56" s="103">
        <v>0</v>
      </c>
      <c r="C56" s="103">
        <v>0</v>
      </c>
      <c r="D56" s="103">
        <v>0</v>
      </c>
      <c r="E56" s="103">
        <v>0</v>
      </c>
      <c r="F56" s="104">
        <v>0</v>
      </c>
      <c r="G56" s="103">
        <v>0</v>
      </c>
      <c r="H56" s="105">
        <v>0</v>
      </c>
      <c r="J56"/>
    </row>
    <row r="57" spans="1:11" ht="15">
      <c r="A57" s="114" t="s">
        <v>142</v>
      </c>
      <c r="B57" s="103">
        <v>0</v>
      </c>
      <c r="C57" s="103">
        <v>2</v>
      </c>
      <c r="D57" s="103">
        <v>0</v>
      </c>
      <c r="E57" s="103">
        <v>8</v>
      </c>
      <c r="F57" s="104">
        <v>0</v>
      </c>
      <c r="G57" s="103">
        <v>10</v>
      </c>
      <c r="H57" s="105">
        <v>0.38461538461538464</v>
      </c>
    </row>
    <row r="58" spans="1:11" ht="15">
      <c r="A58" s="114" t="s">
        <v>143</v>
      </c>
      <c r="B58" s="103">
        <v>0</v>
      </c>
      <c r="C58" s="103">
        <v>0</v>
      </c>
      <c r="D58" s="103">
        <v>0</v>
      </c>
      <c r="E58" s="103">
        <v>2</v>
      </c>
      <c r="F58" s="104">
        <v>6</v>
      </c>
      <c r="G58" s="103">
        <v>8</v>
      </c>
      <c r="H58" s="105">
        <v>0.30769230769230771</v>
      </c>
    </row>
    <row r="59" spans="1:11" ht="15">
      <c r="A59" s="114" t="s">
        <v>144</v>
      </c>
      <c r="B59" s="103">
        <v>0</v>
      </c>
      <c r="C59" s="103">
        <v>0</v>
      </c>
      <c r="D59" s="103">
        <v>0</v>
      </c>
      <c r="E59" s="103">
        <v>1</v>
      </c>
      <c r="F59" s="104">
        <v>4</v>
      </c>
      <c r="G59" s="103">
        <v>5</v>
      </c>
      <c r="H59" s="105">
        <v>0.19230769230769232</v>
      </c>
    </row>
    <row r="60" spans="1:11" ht="15">
      <c r="A60" s="109" t="s">
        <v>136</v>
      </c>
      <c r="B60" s="110">
        <v>0</v>
      </c>
      <c r="C60" s="110">
        <v>2</v>
      </c>
      <c r="D60" s="110">
        <v>0</v>
      </c>
      <c r="E60" s="110">
        <v>13</v>
      </c>
      <c r="F60" s="110">
        <v>11</v>
      </c>
      <c r="G60" s="110">
        <v>26</v>
      </c>
      <c r="H60" s="111"/>
    </row>
  </sheetData>
  <mergeCells count="31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{F63861ED-B853-4DA4-8499-EE8B71C1225F}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{42B7487B-02DB-4E8A-9DE1-33ABD64C079B}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{768E8E51-A3B6-485C-8E94-FCDB0687022D}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{1954471C-7325-4472-9728-DCCE93F93240}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{716EAE68-0497-4E01-8DAD-12F4EC272163}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{10AAF66F-D184-4BDC-A1CE-76234ABF776A}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{13C19EAB-0678-4B7C-A04E-E02E236798A1}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3861ED-B853-4DA4-8499-EE8B71C12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42B7487B-02DB-4E8A-9DE1-33ABD64C07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768E8E51-A3B6-485C-8E94-FCDB068702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1954471C-7325-4472-9728-DCCE93F932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716EAE68-0497-4E01-8DAD-12F4EC2721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10AAF66F-D184-4BDC-A1CE-76234ABF77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13C19EAB-0678-4B7C-A04E-E02E236798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D8547054-65DD-4BAA-97D7-7CD4B0C21E72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150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62</v>
      </c>
      <c r="C8" s="9">
        <v>356</v>
      </c>
      <c r="D8" s="9">
        <v>1745</v>
      </c>
      <c r="E8" s="8">
        <v>32</v>
      </c>
      <c r="F8" s="8">
        <v>71</v>
      </c>
      <c r="G8" s="8">
        <v>0</v>
      </c>
      <c r="H8" s="8">
        <f t="shared" ref="H8:H53" si="0">SUM(B8:G8)</f>
        <v>2266</v>
      </c>
      <c r="I8" s="10">
        <f>H8/$H$54</f>
        <v>0.48008474576271187</v>
      </c>
      <c r="K8" s="9">
        <f t="shared" ref="K8:L8" si="1">C8</f>
        <v>356</v>
      </c>
      <c r="L8" s="9">
        <f t="shared" si="1"/>
        <v>1745</v>
      </c>
      <c r="M8" s="8">
        <f t="shared" ref="M8" si="2">SUM(K8:L8)</f>
        <v>2101</v>
      </c>
      <c r="N8" s="10">
        <f>M8/$M$54</f>
        <v>0.47957087422962796</v>
      </c>
    </row>
    <row r="9" spans="1:14">
      <c r="A9" s="7" t="s">
        <v>19</v>
      </c>
      <c r="B9" s="8">
        <v>40</v>
      </c>
      <c r="C9" s="9">
        <v>187</v>
      </c>
      <c r="D9" s="9">
        <v>1290</v>
      </c>
      <c r="E9" s="8">
        <v>11</v>
      </c>
      <c r="F9" s="8">
        <v>39</v>
      </c>
      <c r="G9" s="8">
        <v>0</v>
      </c>
      <c r="H9" s="8">
        <f t="shared" si="0"/>
        <v>1567</v>
      </c>
      <c r="I9" s="10">
        <f>H9/$H$54</f>
        <v>0.33199152542372884</v>
      </c>
      <c r="K9" s="9">
        <f t="shared" ref="K9:K53" si="3">C9</f>
        <v>187</v>
      </c>
      <c r="L9" s="9">
        <f t="shared" ref="L9:L53" si="4">D9</f>
        <v>1290</v>
      </c>
      <c r="M9" s="8">
        <f t="shared" ref="M9:M53" si="5">SUM(K9:L9)</f>
        <v>1477</v>
      </c>
      <c r="N9" s="10">
        <f>M9/$M$54</f>
        <v>0.33713763980826295</v>
      </c>
    </row>
    <row r="10" spans="1:14">
      <c r="A10" s="7" t="s">
        <v>20</v>
      </c>
      <c r="B10" s="8">
        <v>11</v>
      </c>
      <c r="C10" s="9">
        <v>31</v>
      </c>
      <c r="D10" s="9">
        <v>104</v>
      </c>
      <c r="E10" s="8"/>
      <c r="F10" s="8">
        <v>7</v>
      </c>
      <c r="G10" s="8">
        <v>0</v>
      </c>
      <c r="H10" s="8">
        <f t="shared" si="0"/>
        <v>153</v>
      </c>
      <c r="I10" s="10">
        <f>H10/$H$54</f>
        <v>3.2415254237288138E-2</v>
      </c>
      <c r="K10" s="9">
        <f t="shared" si="3"/>
        <v>31</v>
      </c>
      <c r="L10" s="9">
        <f t="shared" si="4"/>
        <v>104</v>
      </c>
      <c r="M10" s="8">
        <f t="shared" si="5"/>
        <v>135</v>
      </c>
      <c r="N10" s="10">
        <f>M10/$M$54</f>
        <v>3.0814882446929925E-2</v>
      </c>
    </row>
    <row r="11" spans="1:14">
      <c r="A11" s="7" t="s">
        <v>21</v>
      </c>
      <c r="B11" s="8">
        <v>1</v>
      </c>
      <c r="C11" s="9">
        <v>22</v>
      </c>
      <c r="D11" s="9">
        <v>81</v>
      </c>
      <c r="E11" s="8">
        <v>1</v>
      </c>
      <c r="F11" s="8">
        <v>9</v>
      </c>
      <c r="G11" s="8">
        <v>0</v>
      </c>
      <c r="H11" s="8">
        <f t="shared" si="0"/>
        <v>114</v>
      </c>
      <c r="I11" s="10">
        <f>H11/$H$54</f>
        <v>2.4152542372881357E-2</v>
      </c>
      <c r="K11" s="9">
        <f t="shared" si="3"/>
        <v>22</v>
      </c>
      <c r="L11" s="9">
        <f t="shared" si="4"/>
        <v>81</v>
      </c>
      <c r="M11" s="8">
        <f t="shared" si="5"/>
        <v>103</v>
      </c>
      <c r="N11" s="10">
        <f>M11/$M$54</f>
        <v>2.3510614015065052E-2</v>
      </c>
    </row>
    <row r="12" spans="1:14">
      <c r="A12" s="7" t="s">
        <v>23</v>
      </c>
      <c r="B12" s="8">
        <v>1</v>
      </c>
      <c r="C12" s="9">
        <v>3</v>
      </c>
      <c r="D12" s="9">
        <v>66</v>
      </c>
      <c r="E12" s="8"/>
      <c r="F12" s="8"/>
      <c r="G12" s="8">
        <v>0</v>
      </c>
      <c r="H12" s="8">
        <f t="shared" si="0"/>
        <v>70</v>
      </c>
      <c r="I12" s="10">
        <f>H12/$H$54</f>
        <v>1.4830508474576272E-2</v>
      </c>
      <c r="K12" s="9">
        <f t="shared" si="3"/>
        <v>3</v>
      </c>
      <c r="L12" s="9">
        <f t="shared" si="4"/>
        <v>66</v>
      </c>
      <c r="M12" s="8">
        <f t="shared" si="5"/>
        <v>69</v>
      </c>
      <c r="N12" s="10">
        <f>M12/$M$54</f>
        <v>1.5749828806208628E-2</v>
      </c>
    </row>
    <row r="13" spans="1:14">
      <c r="A13" s="7" t="s">
        <v>22</v>
      </c>
      <c r="B13" s="8">
        <v>7</v>
      </c>
      <c r="C13" s="9">
        <v>8</v>
      </c>
      <c r="D13" s="9">
        <v>49</v>
      </c>
      <c r="E13" s="8">
        <v>4</v>
      </c>
      <c r="F13" s="8">
        <v>1</v>
      </c>
      <c r="G13" s="8">
        <v>0</v>
      </c>
      <c r="H13" s="8">
        <f t="shared" ref="H13" si="6">SUM(B13:G13)</f>
        <v>69</v>
      </c>
      <c r="I13" s="10">
        <f>H13/$H$54</f>
        <v>1.461864406779661E-2</v>
      </c>
      <c r="K13" s="9">
        <f t="shared" ref="K13" si="7">C13</f>
        <v>8</v>
      </c>
      <c r="L13" s="9">
        <f t="shared" ref="L13" si="8">D13</f>
        <v>49</v>
      </c>
      <c r="M13" s="8">
        <f t="shared" ref="M13" si="9">SUM(K13:L13)</f>
        <v>57</v>
      </c>
      <c r="N13" s="10">
        <f>M13/$M$54</f>
        <v>1.3010728144259302E-2</v>
      </c>
    </row>
    <row r="14" spans="1:14">
      <c r="A14" s="7" t="s">
        <v>24</v>
      </c>
      <c r="B14" s="8"/>
      <c r="C14" s="9">
        <v>8</v>
      </c>
      <c r="D14" s="9">
        <v>49</v>
      </c>
      <c r="E14" s="8"/>
      <c r="F14" s="8">
        <v>4</v>
      </c>
      <c r="G14" s="8">
        <v>0</v>
      </c>
      <c r="H14" s="8">
        <f t="shared" ref="H14" si="10">SUM(B14:G14)</f>
        <v>61</v>
      </c>
      <c r="I14" s="10">
        <f>H14/$H$54</f>
        <v>1.2923728813559321E-2</v>
      </c>
      <c r="K14" s="9">
        <f t="shared" ref="K14" si="11">C14</f>
        <v>8</v>
      </c>
      <c r="L14" s="9">
        <f t="shared" ref="L14" si="12">D14</f>
        <v>49</v>
      </c>
      <c r="M14" s="8">
        <f t="shared" ref="M14" si="13">SUM(K14:L14)</f>
        <v>57</v>
      </c>
      <c r="N14" s="10">
        <f>M14/$M$54</f>
        <v>1.3010728144259302E-2</v>
      </c>
    </row>
    <row r="15" spans="1:14">
      <c r="A15" s="7" t="s">
        <v>25</v>
      </c>
      <c r="B15" s="8">
        <v>1</v>
      </c>
      <c r="C15" s="9">
        <v>7</v>
      </c>
      <c r="D15" s="9">
        <v>42</v>
      </c>
      <c r="E15" s="8"/>
      <c r="F15" s="8">
        <v>1</v>
      </c>
      <c r="G15" s="8">
        <v>0</v>
      </c>
      <c r="H15" s="8">
        <f t="shared" si="0"/>
        <v>51</v>
      </c>
      <c r="I15" s="10">
        <f>H15/$H$54</f>
        <v>1.0805084745762712E-2</v>
      </c>
      <c r="K15" s="9">
        <f t="shared" si="3"/>
        <v>7</v>
      </c>
      <c r="L15" s="9">
        <f t="shared" si="4"/>
        <v>42</v>
      </c>
      <c r="M15" s="8">
        <f t="shared" si="5"/>
        <v>49</v>
      </c>
      <c r="N15" s="10">
        <f>M15/$M$54</f>
        <v>1.1184661036293083E-2</v>
      </c>
    </row>
    <row r="16" spans="1:14">
      <c r="A16" s="7" t="s">
        <v>26</v>
      </c>
      <c r="B16" s="8"/>
      <c r="C16" s="9">
        <v>2</v>
      </c>
      <c r="D16" s="9">
        <v>42</v>
      </c>
      <c r="E16" s="8"/>
      <c r="F16" s="8"/>
      <c r="G16" s="8">
        <v>0</v>
      </c>
      <c r="H16" s="8">
        <f t="shared" si="0"/>
        <v>44</v>
      </c>
      <c r="I16" s="10">
        <f>H16/$H$54</f>
        <v>9.3220338983050852E-3</v>
      </c>
      <c r="K16" s="9">
        <f t="shared" si="3"/>
        <v>2</v>
      </c>
      <c r="L16" s="9">
        <f t="shared" si="4"/>
        <v>42</v>
      </c>
      <c r="M16" s="8">
        <f t="shared" si="5"/>
        <v>44</v>
      </c>
      <c r="N16" s="10">
        <f>M16/$M$54</f>
        <v>1.0043369093814198E-2</v>
      </c>
    </row>
    <row r="17" spans="1:14">
      <c r="A17" s="7" t="s">
        <v>28</v>
      </c>
      <c r="B17" s="8"/>
      <c r="C17" s="9">
        <v>4</v>
      </c>
      <c r="D17" s="9">
        <v>32</v>
      </c>
      <c r="E17" s="8"/>
      <c r="F17" s="8">
        <v>4</v>
      </c>
      <c r="G17" s="8">
        <v>0</v>
      </c>
      <c r="H17" s="8">
        <f t="shared" ref="H17:H22" si="14">SUM(B17:G17)</f>
        <v>40</v>
      </c>
      <c r="I17" s="10">
        <f>H17/$H$54</f>
        <v>8.4745762711864406E-3</v>
      </c>
      <c r="K17" s="9">
        <f t="shared" ref="K17:K22" si="15">C17</f>
        <v>4</v>
      </c>
      <c r="L17" s="9">
        <f t="shared" ref="L17:L22" si="16">D17</f>
        <v>32</v>
      </c>
      <c r="M17" s="8">
        <f t="shared" ref="M17:M22" si="17">SUM(K17:L17)</f>
        <v>36</v>
      </c>
      <c r="N17" s="10">
        <f>M17/$M$54</f>
        <v>8.2173019858479794E-3</v>
      </c>
    </row>
    <row r="18" spans="1:14">
      <c r="A18" s="7" t="s">
        <v>27</v>
      </c>
      <c r="B18" s="8"/>
      <c r="C18" s="9">
        <v>5</v>
      </c>
      <c r="D18" s="9">
        <v>30</v>
      </c>
      <c r="E18" s="8"/>
      <c r="F18" s="8">
        <v>1</v>
      </c>
      <c r="G18" s="8">
        <v>0</v>
      </c>
      <c r="H18" s="8">
        <f t="shared" si="14"/>
        <v>36</v>
      </c>
      <c r="I18" s="10">
        <f>H18/$H$54</f>
        <v>7.6271186440677969E-3</v>
      </c>
      <c r="K18" s="9">
        <f t="shared" si="15"/>
        <v>5</v>
      </c>
      <c r="L18" s="9">
        <f t="shared" si="16"/>
        <v>30</v>
      </c>
      <c r="M18" s="8">
        <f t="shared" si="17"/>
        <v>35</v>
      </c>
      <c r="N18" s="10">
        <f>M18/$M$54</f>
        <v>7.9890435973522019E-3</v>
      </c>
    </row>
    <row r="19" spans="1:14">
      <c r="A19" s="7" t="s">
        <v>29</v>
      </c>
      <c r="B19" s="8"/>
      <c r="C19" s="9">
        <v>5</v>
      </c>
      <c r="D19" s="9">
        <v>25</v>
      </c>
      <c r="E19" s="8"/>
      <c r="F19" s="8"/>
      <c r="G19" s="8">
        <v>0</v>
      </c>
      <c r="H19" s="8">
        <f t="shared" si="14"/>
        <v>30</v>
      </c>
      <c r="I19" s="10">
        <f>H19/$H$54</f>
        <v>6.3559322033898309E-3</v>
      </c>
      <c r="K19" s="9">
        <f t="shared" si="15"/>
        <v>5</v>
      </c>
      <c r="L19" s="9">
        <f t="shared" si="16"/>
        <v>25</v>
      </c>
      <c r="M19" s="8">
        <f t="shared" si="17"/>
        <v>30</v>
      </c>
      <c r="N19" s="10">
        <f>M19/$M$54</f>
        <v>6.8477516548733162E-3</v>
      </c>
    </row>
    <row r="20" spans="1:14">
      <c r="A20" s="7" t="s">
        <v>30</v>
      </c>
      <c r="B20" s="8"/>
      <c r="C20" s="9">
        <v>2</v>
      </c>
      <c r="D20" s="9">
        <v>22</v>
      </c>
      <c r="E20" s="8"/>
      <c r="F20" s="8">
        <v>3</v>
      </c>
      <c r="G20" s="8">
        <v>0</v>
      </c>
      <c r="H20" s="8">
        <f t="shared" si="14"/>
        <v>27</v>
      </c>
      <c r="I20" s="10">
        <f>H20/$H$54</f>
        <v>5.7203389830508475E-3</v>
      </c>
      <c r="K20" s="9">
        <f t="shared" si="15"/>
        <v>2</v>
      </c>
      <c r="L20" s="9">
        <f t="shared" si="16"/>
        <v>22</v>
      </c>
      <c r="M20" s="8">
        <f t="shared" si="17"/>
        <v>24</v>
      </c>
      <c r="N20" s="10">
        <f>M20/$M$54</f>
        <v>5.4782013238986529E-3</v>
      </c>
    </row>
    <row r="21" spans="1:14">
      <c r="A21" s="7" t="s">
        <v>31</v>
      </c>
      <c r="B21" s="8"/>
      <c r="C21" s="9">
        <v>5</v>
      </c>
      <c r="D21" s="9">
        <v>17</v>
      </c>
      <c r="E21" s="8"/>
      <c r="F21" s="8"/>
      <c r="G21" s="8">
        <v>0</v>
      </c>
      <c r="H21" s="8">
        <f t="shared" si="14"/>
        <v>22</v>
      </c>
      <c r="I21" s="10">
        <f>H21/$H$54</f>
        <v>4.6610169491525426E-3</v>
      </c>
      <c r="K21" s="9">
        <f t="shared" si="15"/>
        <v>5</v>
      </c>
      <c r="L21" s="9">
        <f t="shared" si="16"/>
        <v>17</v>
      </c>
      <c r="M21" s="8">
        <f t="shared" si="17"/>
        <v>22</v>
      </c>
      <c r="N21" s="10">
        <f>M21/$M$54</f>
        <v>5.0216845469070988E-3</v>
      </c>
    </row>
    <row r="22" spans="1:14">
      <c r="A22" s="7" t="s">
        <v>32</v>
      </c>
      <c r="B22" s="8"/>
      <c r="C22" s="9">
        <v>1</v>
      </c>
      <c r="D22" s="9">
        <v>18</v>
      </c>
      <c r="E22" s="8">
        <v>1</v>
      </c>
      <c r="F22" s="8"/>
      <c r="G22" s="8">
        <v>0</v>
      </c>
      <c r="H22" s="8">
        <f t="shared" si="14"/>
        <v>20</v>
      </c>
      <c r="I22" s="10">
        <f>H22/$H$54</f>
        <v>4.2372881355932203E-3</v>
      </c>
      <c r="K22" s="9">
        <f t="shared" si="15"/>
        <v>1</v>
      </c>
      <c r="L22" s="9">
        <f t="shared" si="16"/>
        <v>18</v>
      </c>
      <c r="M22" s="8">
        <f t="shared" si="17"/>
        <v>19</v>
      </c>
      <c r="N22" s="10">
        <f>M22/$M$54</f>
        <v>4.3369093814197672E-3</v>
      </c>
    </row>
    <row r="23" spans="1:14">
      <c r="A23" s="7" t="s">
        <v>33</v>
      </c>
      <c r="B23" s="8">
        <v>1</v>
      </c>
      <c r="C23" s="9">
        <v>3</v>
      </c>
      <c r="D23" s="9">
        <v>12</v>
      </c>
      <c r="E23" s="8"/>
      <c r="F23" s="8"/>
      <c r="G23" s="8">
        <v>0</v>
      </c>
      <c r="H23" s="8">
        <f t="shared" ref="H23:H24" si="18">SUM(B23:G23)</f>
        <v>16</v>
      </c>
      <c r="I23" s="10">
        <f>H23/$H$54</f>
        <v>3.3898305084745762E-3</v>
      </c>
      <c r="K23" s="9">
        <f t="shared" ref="K23:K24" si="19">C23</f>
        <v>3</v>
      </c>
      <c r="L23" s="9">
        <f t="shared" ref="L23:L24" si="20">D23</f>
        <v>12</v>
      </c>
      <c r="M23" s="8">
        <f t="shared" ref="M23:M24" si="21">SUM(K23:L23)</f>
        <v>15</v>
      </c>
      <c r="N23" s="10">
        <f>M23/$M$54</f>
        <v>3.4238758274366581E-3</v>
      </c>
    </row>
    <row r="24" spans="1:14">
      <c r="A24" s="7" t="s">
        <v>34</v>
      </c>
      <c r="B24" s="8"/>
      <c r="C24" s="9">
        <v>1</v>
      </c>
      <c r="D24" s="9">
        <v>14</v>
      </c>
      <c r="E24" s="8"/>
      <c r="F24" s="8"/>
      <c r="G24" s="8">
        <v>0</v>
      </c>
      <c r="H24" s="8">
        <f t="shared" si="18"/>
        <v>15</v>
      </c>
      <c r="I24" s="10">
        <f>H24/$H$54</f>
        <v>3.1779661016949155E-3</v>
      </c>
      <c r="K24" s="9">
        <f t="shared" si="19"/>
        <v>1</v>
      </c>
      <c r="L24" s="9">
        <f t="shared" si="20"/>
        <v>14</v>
      </c>
      <c r="M24" s="8">
        <f t="shared" si="21"/>
        <v>15</v>
      </c>
      <c r="N24" s="10">
        <f>M24/$M$54</f>
        <v>3.4238758274366581E-3</v>
      </c>
    </row>
    <row r="25" spans="1:14">
      <c r="A25" s="7" t="s">
        <v>39</v>
      </c>
      <c r="B25" s="8">
        <v>3</v>
      </c>
      <c r="C25" s="9">
        <v>3</v>
      </c>
      <c r="D25" s="9">
        <v>8</v>
      </c>
      <c r="E25" s="8"/>
      <c r="F25" s="8"/>
      <c r="G25" s="8">
        <v>0</v>
      </c>
      <c r="H25" s="8">
        <f t="shared" si="0"/>
        <v>14</v>
      </c>
      <c r="I25" s="10">
        <f>H25/$H$54</f>
        <v>2.9661016949152543E-3</v>
      </c>
      <c r="K25" s="9">
        <f t="shared" si="3"/>
        <v>3</v>
      </c>
      <c r="L25" s="9">
        <f t="shared" si="4"/>
        <v>8</v>
      </c>
      <c r="M25" s="8">
        <f t="shared" si="5"/>
        <v>11</v>
      </c>
      <c r="N25" s="10">
        <f>M25/$M$54</f>
        <v>2.5108422734535494E-3</v>
      </c>
    </row>
    <row r="26" spans="1:14">
      <c r="A26" s="7" t="s">
        <v>35</v>
      </c>
      <c r="B26" s="8"/>
      <c r="C26" s="9">
        <v>3</v>
      </c>
      <c r="D26" s="9">
        <v>9</v>
      </c>
      <c r="E26" s="8"/>
      <c r="F26" s="8">
        <v>2</v>
      </c>
      <c r="G26" s="8">
        <v>0</v>
      </c>
      <c r="H26" s="8">
        <f t="shared" si="0"/>
        <v>14</v>
      </c>
      <c r="I26" s="10">
        <f>H26/$H$54</f>
        <v>2.9661016949152543E-3</v>
      </c>
      <c r="K26" s="9">
        <f t="shared" si="3"/>
        <v>3</v>
      </c>
      <c r="L26" s="9">
        <f t="shared" si="4"/>
        <v>9</v>
      </c>
      <c r="M26" s="8">
        <f t="shared" si="5"/>
        <v>12</v>
      </c>
      <c r="N26" s="10">
        <f>M26/$M$54</f>
        <v>2.7391006619493265E-3</v>
      </c>
    </row>
    <row r="27" spans="1:14">
      <c r="A27" s="7" t="s">
        <v>36</v>
      </c>
      <c r="B27" s="8"/>
      <c r="C27" s="9"/>
      <c r="D27" s="9">
        <v>10</v>
      </c>
      <c r="E27" s="8"/>
      <c r="F27" s="8"/>
      <c r="G27" s="8">
        <v>0</v>
      </c>
      <c r="H27" s="8">
        <f t="shared" si="0"/>
        <v>10</v>
      </c>
      <c r="I27" s="10">
        <f>H27/$H$54</f>
        <v>2.1186440677966102E-3</v>
      </c>
      <c r="K27" s="9">
        <f t="shared" si="3"/>
        <v>0</v>
      </c>
      <c r="L27" s="9">
        <f t="shared" si="4"/>
        <v>10</v>
      </c>
      <c r="M27" s="8">
        <f t="shared" si="5"/>
        <v>10</v>
      </c>
      <c r="N27" s="10">
        <f>M27/$M$54</f>
        <v>2.2825838849577723E-3</v>
      </c>
    </row>
    <row r="28" spans="1:14">
      <c r="A28" s="7" t="s">
        <v>40</v>
      </c>
      <c r="B28" s="8">
        <v>2</v>
      </c>
      <c r="C28" s="9">
        <v>4</v>
      </c>
      <c r="D28" s="9">
        <v>1</v>
      </c>
      <c r="E28" s="8"/>
      <c r="F28" s="8">
        <v>1</v>
      </c>
      <c r="G28" s="8">
        <v>0</v>
      </c>
      <c r="H28" s="8">
        <f t="shared" si="0"/>
        <v>8</v>
      </c>
      <c r="I28" s="10">
        <f>H28/$H$54</f>
        <v>1.6949152542372881E-3</v>
      </c>
      <c r="K28" s="9">
        <f t="shared" si="3"/>
        <v>4</v>
      </c>
      <c r="L28" s="9">
        <f t="shared" si="4"/>
        <v>1</v>
      </c>
      <c r="M28" s="8">
        <f t="shared" si="5"/>
        <v>5</v>
      </c>
      <c r="N28" s="10">
        <f>M28/$M$54</f>
        <v>1.1412919424788862E-3</v>
      </c>
    </row>
    <row r="29" spans="1:14">
      <c r="A29" s="7" t="s">
        <v>37</v>
      </c>
      <c r="B29" s="8"/>
      <c r="C29" s="9"/>
      <c r="D29" s="9">
        <v>7</v>
      </c>
      <c r="E29" s="8"/>
      <c r="F29" s="8"/>
      <c r="G29" s="8">
        <v>0</v>
      </c>
      <c r="H29" s="8">
        <f t="shared" si="0"/>
        <v>7</v>
      </c>
      <c r="I29" s="10">
        <f>H29/$H$54</f>
        <v>1.4830508474576272E-3</v>
      </c>
      <c r="K29" s="9">
        <f t="shared" si="3"/>
        <v>0</v>
      </c>
      <c r="L29" s="9">
        <f t="shared" si="4"/>
        <v>7</v>
      </c>
      <c r="M29" s="8">
        <f t="shared" si="5"/>
        <v>7</v>
      </c>
      <c r="N29" s="10">
        <f>M29/$M$54</f>
        <v>1.5978087194704405E-3</v>
      </c>
    </row>
    <row r="30" spans="1:14">
      <c r="A30" s="7" t="s">
        <v>58</v>
      </c>
      <c r="B30" s="8">
        <v>1</v>
      </c>
      <c r="C30" s="9"/>
      <c r="D30" s="9"/>
      <c r="E30" s="8">
        <v>6</v>
      </c>
      <c r="F30" s="8"/>
      <c r="G30" s="8">
        <v>0</v>
      </c>
      <c r="H30" s="8">
        <f t="shared" si="0"/>
        <v>7</v>
      </c>
      <c r="I30" s="10">
        <f>H30/$H$54</f>
        <v>1.4830508474576272E-3</v>
      </c>
      <c r="K30" s="9">
        <f t="shared" si="3"/>
        <v>0</v>
      </c>
      <c r="L30" s="9">
        <f t="shared" si="4"/>
        <v>0</v>
      </c>
      <c r="M30" s="8">
        <f t="shared" si="5"/>
        <v>0</v>
      </c>
      <c r="N30" s="10">
        <f>M30/$M$54</f>
        <v>0</v>
      </c>
    </row>
    <row r="31" spans="1:14">
      <c r="A31" s="7" t="s">
        <v>45</v>
      </c>
      <c r="B31" s="8"/>
      <c r="C31" s="9"/>
      <c r="D31" s="9">
        <v>4</v>
      </c>
      <c r="E31" s="8"/>
      <c r="F31" s="8">
        <v>1</v>
      </c>
      <c r="G31" s="8">
        <v>0</v>
      </c>
      <c r="H31" s="8">
        <f t="shared" si="0"/>
        <v>5</v>
      </c>
      <c r="I31" s="10">
        <f>H31/$H$54</f>
        <v>1.0593220338983051E-3</v>
      </c>
      <c r="K31" s="9">
        <f t="shared" si="3"/>
        <v>0</v>
      </c>
      <c r="L31" s="9">
        <f t="shared" si="4"/>
        <v>4</v>
      </c>
      <c r="M31" s="8">
        <f t="shared" si="5"/>
        <v>4</v>
      </c>
      <c r="N31" s="10">
        <f>M31/$M$54</f>
        <v>9.130335539831089E-4</v>
      </c>
    </row>
    <row r="32" spans="1:14">
      <c r="A32" s="7" t="s">
        <v>38</v>
      </c>
      <c r="B32" s="8"/>
      <c r="C32" s="9"/>
      <c r="D32" s="9">
        <v>5</v>
      </c>
      <c r="E32" s="8"/>
      <c r="F32" s="8"/>
      <c r="G32" s="8">
        <v>0</v>
      </c>
      <c r="H32" s="8">
        <f t="shared" si="0"/>
        <v>5</v>
      </c>
      <c r="I32" s="10">
        <f>H32/$H$54</f>
        <v>1.0593220338983051E-3</v>
      </c>
      <c r="K32" s="9">
        <f t="shared" si="3"/>
        <v>0</v>
      </c>
      <c r="L32" s="9">
        <f t="shared" si="4"/>
        <v>5</v>
      </c>
      <c r="M32" s="8">
        <f t="shared" si="5"/>
        <v>5</v>
      </c>
      <c r="N32" s="10">
        <f>M32/$M$54</f>
        <v>1.1412919424788862E-3</v>
      </c>
    </row>
    <row r="33" spans="1:14">
      <c r="A33" s="7" t="s">
        <v>44</v>
      </c>
      <c r="B33" s="8"/>
      <c r="C33" s="9">
        <v>1</v>
      </c>
      <c r="D33" s="9">
        <v>2</v>
      </c>
      <c r="E33" s="8">
        <v>1</v>
      </c>
      <c r="F33" s="8">
        <v>1</v>
      </c>
      <c r="G33" s="8">
        <v>0</v>
      </c>
      <c r="H33" s="8">
        <f t="shared" si="0"/>
        <v>5</v>
      </c>
      <c r="I33" s="10">
        <f>H33/$H$54</f>
        <v>1.0593220338983051E-3</v>
      </c>
      <c r="K33" s="9">
        <f t="shared" si="3"/>
        <v>1</v>
      </c>
      <c r="L33" s="9">
        <f t="shared" si="4"/>
        <v>2</v>
      </c>
      <c r="M33" s="8">
        <f t="shared" si="5"/>
        <v>3</v>
      </c>
      <c r="N33" s="10">
        <f>M33/$M$54</f>
        <v>6.8477516548733162E-4</v>
      </c>
    </row>
    <row r="34" spans="1:14">
      <c r="A34" s="7" t="s">
        <v>50</v>
      </c>
      <c r="B34" s="8"/>
      <c r="C34" s="9">
        <v>2</v>
      </c>
      <c r="D34" s="9">
        <v>2</v>
      </c>
      <c r="E34" s="8">
        <v>1</v>
      </c>
      <c r="F34" s="8"/>
      <c r="G34" s="8">
        <v>0</v>
      </c>
      <c r="H34" s="8">
        <f t="shared" si="0"/>
        <v>5</v>
      </c>
      <c r="I34" s="10">
        <f>H34/$H$54</f>
        <v>1.0593220338983051E-3</v>
      </c>
      <c r="K34" s="9">
        <f t="shared" si="3"/>
        <v>2</v>
      </c>
      <c r="L34" s="9">
        <f t="shared" si="4"/>
        <v>2</v>
      </c>
      <c r="M34" s="8">
        <f t="shared" si="5"/>
        <v>4</v>
      </c>
      <c r="N34" s="10">
        <f>M34/$M$54</f>
        <v>9.130335539831089E-4</v>
      </c>
    </row>
    <row r="35" spans="1:14">
      <c r="A35" s="7" t="s">
        <v>46</v>
      </c>
      <c r="B35" s="8">
        <v>2</v>
      </c>
      <c r="C35" s="9"/>
      <c r="D35" s="9">
        <v>1</v>
      </c>
      <c r="E35" s="8"/>
      <c r="F35" s="8">
        <v>1</v>
      </c>
      <c r="G35" s="8">
        <v>0</v>
      </c>
      <c r="H35" s="8">
        <f t="shared" si="0"/>
        <v>4</v>
      </c>
      <c r="I35" s="10">
        <f>H35/$H$54</f>
        <v>8.4745762711864404E-4</v>
      </c>
      <c r="K35" s="9">
        <f t="shared" si="3"/>
        <v>0</v>
      </c>
      <c r="L35" s="9">
        <f t="shared" si="4"/>
        <v>1</v>
      </c>
      <c r="M35" s="8">
        <f t="shared" si="5"/>
        <v>1</v>
      </c>
      <c r="N35" s="10">
        <f>M35/$M$54</f>
        <v>2.2825838849577722E-4</v>
      </c>
    </row>
    <row r="36" spans="1:14">
      <c r="A36" s="7" t="s">
        <v>52</v>
      </c>
      <c r="B36" s="8"/>
      <c r="C36" s="9">
        <v>2</v>
      </c>
      <c r="D36" s="9">
        <v>2</v>
      </c>
      <c r="E36" s="8"/>
      <c r="F36" s="8"/>
      <c r="G36" s="8">
        <v>0</v>
      </c>
      <c r="H36" s="8">
        <f t="shared" si="0"/>
        <v>4</v>
      </c>
      <c r="I36" s="10">
        <f>H36/$H$54</f>
        <v>8.4745762711864404E-4</v>
      </c>
      <c r="K36" s="9">
        <f t="shared" si="3"/>
        <v>2</v>
      </c>
      <c r="L36" s="9">
        <f t="shared" si="4"/>
        <v>2</v>
      </c>
      <c r="M36" s="8">
        <f t="shared" si="5"/>
        <v>4</v>
      </c>
      <c r="N36" s="10">
        <f>M36/$M$54</f>
        <v>9.130335539831089E-4</v>
      </c>
    </row>
    <row r="37" spans="1:14">
      <c r="A37" s="7" t="s">
        <v>41</v>
      </c>
      <c r="B37" s="8">
        <v>1</v>
      </c>
      <c r="C37" s="9"/>
      <c r="D37" s="9">
        <v>3</v>
      </c>
      <c r="E37" s="8"/>
      <c r="F37" s="8"/>
      <c r="G37" s="8">
        <v>0</v>
      </c>
      <c r="H37" s="8">
        <f t="shared" si="0"/>
        <v>4</v>
      </c>
      <c r="I37" s="10">
        <f>H37/$H$54</f>
        <v>8.4745762711864404E-4</v>
      </c>
      <c r="K37" s="9">
        <f t="shared" si="3"/>
        <v>0</v>
      </c>
      <c r="L37" s="9">
        <f t="shared" si="4"/>
        <v>3</v>
      </c>
      <c r="M37" s="8">
        <f t="shared" si="5"/>
        <v>3</v>
      </c>
      <c r="N37" s="10">
        <f>M37/$M$54</f>
        <v>6.8477516548733162E-4</v>
      </c>
    </row>
    <row r="38" spans="1:14">
      <c r="A38" s="7" t="s">
        <v>42</v>
      </c>
      <c r="B38" s="8"/>
      <c r="C38" s="9"/>
      <c r="D38" s="9">
        <v>2</v>
      </c>
      <c r="E38" s="8">
        <v>1</v>
      </c>
      <c r="F38" s="8"/>
      <c r="G38" s="8">
        <v>0</v>
      </c>
      <c r="H38" s="8">
        <f t="shared" si="0"/>
        <v>3</v>
      </c>
      <c r="I38" s="10">
        <f>H38/$H$54</f>
        <v>6.3559322033898301E-4</v>
      </c>
      <c r="K38" s="9">
        <f t="shared" si="3"/>
        <v>0</v>
      </c>
      <c r="L38" s="9">
        <f t="shared" si="4"/>
        <v>2</v>
      </c>
      <c r="M38" s="8">
        <f t="shared" si="5"/>
        <v>2</v>
      </c>
      <c r="N38" s="10">
        <f>M38/$M$54</f>
        <v>4.5651677699155445E-4</v>
      </c>
    </row>
    <row r="39" spans="1:14">
      <c r="A39" s="7" t="s">
        <v>48</v>
      </c>
      <c r="B39" s="8"/>
      <c r="C39" s="9"/>
      <c r="D39" s="9">
        <v>3</v>
      </c>
      <c r="E39" s="8"/>
      <c r="F39" s="8"/>
      <c r="G39" s="8">
        <v>0</v>
      </c>
      <c r="H39" s="8">
        <f t="shared" si="0"/>
        <v>3</v>
      </c>
      <c r="I39" s="10">
        <f>H39/$H$54</f>
        <v>6.3559322033898301E-4</v>
      </c>
      <c r="K39" s="9">
        <f t="shared" si="3"/>
        <v>0</v>
      </c>
      <c r="L39" s="9">
        <f t="shared" si="4"/>
        <v>3</v>
      </c>
      <c r="M39" s="8">
        <f t="shared" si="5"/>
        <v>3</v>
      </c>
      <c r="N39" s="10">
        <f>M39/$M$54</f>
        <v>6.8477516548733162E-4</v>
      </c>
    </row>
    <row r="40" spans="1:14">
      <c r="A40" s="7" t="s">
        <v>43</v>
      </c>
      <c r="B40" s="8"/>
      <c r="C40" s="9"/>
      <c r="D40" s="9">
        <v>3</v>
      </c>
      <c r="E40" s="8"/>
      <c r="F40" s="8"/>
      <c r="G40" s="8">
        <v>0</v>
      </c>
      <c r="H40" s="8">
        <f t="shared" si="0"/>
        <v>3</v>
      </c>
      <c r="I40" s="10">
        <f>H40/$H$54</f>
        <v>6.3559322033898301E-4</v>
      </c>
      <c r="K40" s="9">
        <f t="shared" si="3"/>
        <v>0</v>
      </c>
      <c r="L40" s="9">
        <f t="shared" si="4"/>
        <v>3</v>
      </c>
      <c r="M40" s="8">
        <f t="shared" si="5"/>
        <v>3</v>
      </c>
      <c r="N40" s="10">
        <f>M40/$M$54</f>
        <v>6.8477516548733162E-4</v>
      </c>
    </row>
    <row r="41" spans="1:14">
      <c r="A41" s="7" t="s">
        <v>51</v>
      </c>
      <c r="B41" s="8"/>
      <c r="C41" s="9"/>
      <c r="D41" s="9">
        <v>3</v>
      </c>
      <c r="E41" s="8"/>
      <c r="F41" s="8"/>
      <c r="G41" s="8">
        <v>0</v>
      </c>
      <c r="H41" s="8">
        <f t="shared" si="0"/>
        <v>3</v>
      </c>
      <c r="I41" s="10">
        <f>H41/$H$54</f>
        <v>6.3559322033898301E-4</v>
      </c>
      <c r="K41" s="9">
        <f t="shared" si="3"/>
        <v>0</v>
      </c>
      <c r="L41" s="9">
        <f t="shared" si="4"/>
        <v>3</v>
      </c>
      <c r="M41" s="8">
        <f t="shared" si="5"/>
        <v>3</v>
      </c>
      <c r="N41" s="10">
        <f>M41/$M$54</f>
        <v>6.8477516548733162E-4</v>
      </c>
    </row>
    <row r="42" spans="1:14">
      <c r="A42" s="7" t="s">
        <v>53</v>
      </c>
      <c r="B42" s="8"/>
      <c r="C42" s="9">
        <v>1</v>
      </c>
      <c r="D42" s="9">
        <v>1</v>
      </c>
      <c r="E42" s="8"/>
      <c r="F42" s="8"/>
      <c r="G42" s="8">
        <v>0</v>
      </c>
      <c r="H42" s="8">
        <f t="shared" si="0"/>
        <v>2</v>
      </c>
      <c r="I42" s="10">
        <f>H42/$H$54</f>
        <v>4.2372881355932202E-4</v>
      </c>
      <c r="K42" s="9">
        <f t="shared" si="3"/>
        <v>1</v>
      </c>
      <c r="L42" s="9">
        <f t="shared" si="4"/>
        <v>1</v>
      </c>
      <c r="M42" s="8">
        <f t="shared" si="5"/>
        <v>2</v>
      </c>
      <c r="N42" s="10">
        <f>M42/$M$54</f>
        <v>4.5651677699155445E-4</v>
      </c>
    </row>
    <row r="43" spans="1:14">
      <c r="A43" s="7" t="s">
        <v>57</v>
      </c>
      <c r="B43" s="8"/>
      <c r="C43" s="9">
        <v>1</v>
      </c>
      <c r="D43" s="9">
        <v>1</v>
      </c>
      <c r="E43" s="8"/>
      <c r="F43" s="8"/>
      <c r="G43" s="8">
        <v>0</v>
      </c>
      <c r="H43" s="8">
        <f t="shared" si="0"/>
        <v>2</v>
      </c>
      <c r="I43" s="10">
        <f>H43/$H$54</f>
        <v>4.2372881355932202E-4</v>
      </c>
      <c r="K43" s="9">
        <f t="shared" si="3"/>
        <v>1</v>
      </c>
      <c r="L43" s="9">
        <f t="shared" si="4"/>
        <v>1</v>
      </c>
      <c r="M43" s="8">
        <f t="shared" si="5"/>
        <v>2</v>
      </c>
      <c r="N43" s="10">
        <f>M43/$M$54</f>
        <v>4.5651677699155445E-4</v>
      </c>
    </row>
    <row r="44" spans="1:14">
      <c r="A44" s="7" t="s">
        <v>47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>H44/$H$54</f>
        <v>4.2372881355932202E-4</v>
      </c>
      <c r="K44" s="9">
        <f t="shared" si="3"/>
        <v>0</v>
      </c>
      <c r="L44" s="9">
        <f t="shared" si="4"/>
        <v>2</v>
      </c>
      <c r="M44" s="8">
        <f t="shared" si="5"/>
        <v>2</v>
      </c>
      <c r="N44" s="10">
        <f>M44/$M$54</f>
        <v>4.5651677699155445E-4</v>
      </c>
    </row>
    <row r="45" spans="1:14">
      <c r="A45" s="7" t="s">
        <v>56</v>
      </c>
      <c r="B45" s="8"/>
      <c r="C45" s="9"/>
      <c r="D45" s="9"/>
      <c r="E45" s="8">
        <v>1</v>
      </c>
      <c r="F45" s="8"/>
      <c r="G45" s="8">
        <v>0</v>
      </c>
      <c r="H45" s="8">
        <f t="shared" si="0"/>
        <v>1</v>
      </c>
      <c r="I45" s="10">
        <f>H45/$H$54</f>
        <v>2.1186440677966101E-4</v>
      </c>
      <c r="K45" s="9">
        <f t="shared" si="3"/>
        <v>0</v>
      </c>
      <c r="L45" s="9">
        <f t="shared" si="4"/>
        <v>0</v>
      </c>
      <c r="M45" s="8">
        <f t="shared" si="5"/>
        <v>0</v>
      </c>
      <c r="N45" s="10">
        <f>M45/$M$54</f>
        <v>0</v>
      </c>
    </row>
    <row r="46" spans="1:14">
      <c r="A46" s="7" t="s">
        <v>55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>H46/$H$54</f>
        <v>2.1186440677966101E-4</v>
      </c>
      <c r="K46" s="9">
        <f t="shared" si="3"/>
        <v>0</v>
      </c>
      <c r="L46" s="9">
        <f t="shared" si="4"/>
        <v>1</v>
      </c>
      <c r="M46" s="8">
        <f t="shared" si="5"/>
        <v>1</v>
      </c>
      <c r="N46" s="10">
        <f>M46/$M$54</f>
        <v>2.2825838849577722E-4</v>
      </c>
    </row>
    <row r="47" spans="1:14">
      <c r="A47" s="7" t="s">
        <v>155</v>
      </c>
      <c r="B47" s="8"/>
      <c r="C47" s="9">
        <v>1</v>
      </c>
      <c r="D47" s="9"/>
      <c r="E47" s="8"/>
      <c r="F47" s="8"/>
      <c r="G47" s="8">
        <v>0</v>
      </c>
      <c r="H47" s="8">
        <f t="shared" si="0"/>
        <v>1</v>
      </c>
      <c r="I47" s="10">
        <f>H47/$H$54</f>
        <v>2.1186440677966101E-4</v>
      </c>
      <c r="K47" s="9">
        <f t="shared" si="3"/>
        <v>1</v>
      </c>
      <c r="L47" s="9">
        <f t="shared" si="4"/>
        <v>0</v>
      </c>
      <c r="M47" s="8">
        <f t="shared" si="5"/>
        <v>1</v>
      </c>
      <c r="N47" s="10">
        <f>M47/$M$54</f>
        <v>2.2825838849577722E-4</v>
      </c>
    </row>
    <row r="48" spans="1:14">
      <c r="A48" s="7" t="s">
        <v>146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>H48/$H$54</f>
        <v>2.1186440677966101E-4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M48/$M$54</f>
        <v>2.2825838849577722E-4</v>
      </c>
    </row>
    <row r="49" spans="1:14">
      <c r="A49" s="7" t="s">
        <v>49</v>
      </c>
      <c r="B49" s="8"/>
      <c r="C49" s="9"/>
      <c r="D49" s="9"/>
      <c r="E49" s="8"/>
      <c r="F49" s="8">
        <v>1</v>
      </c>
      <c r="G49" s="8">
        <v>0</v>
      </c>
      <c r="H49" s="8">
        <f t="shared" si="0"/>
        <v>1</v>
      </c>
      <c r="I49" s="10">
        <f>H49/$H$54</f>
        <v>2.1186440677966101E-4</v>
      </c>
      <c r="K49" s="9">
        <f t="shared" si="3"/>
        <v>0</v>
      </c>
      <c r="L49" s="9">
        <f t="shared" si="4"/>
        <v>0</v>
      </c>
      <c r="M49" s="8">
        <f t="shared" si="5"/>
        <v>0</v>
      </c>
      <c r="N49" s="10">
        <f>M49/$M$54</f>
        <v>0</v>
      </c>
    </row>
    <row r="50" spans="1:14">
      <c r="A50" s="7" t="s">
        <v>148</v>
      </c>
      <c r="B50" s="8"/>
      <c r="C50" s="9">
        <v>1</v>
      </c>
      <c r="D50" s="9"/>
      <c r="E50" s="8"/>
      <c r="F50" s="8"/>
      <c r="G50" s="8">
        <v>0</v>
      </c>
      <c r="H50" s="8">
        <f t="shared" si="0"/>
        <v>1</v>
      </c>
      <c r="I50" s="10">
        <f>H50/$H$54</f>
        <v>2.1186440677966101E-4</v>
      </c>
      <c r="K50" s="9">
        <f t="shared" si="3"/>
        <v>1</v>
      </c>
      <c r="L50" s="9">
        <f t="shared" si="4"/>
        <v>0</v>
      </c>
      <c r="M50" s="8">
        <f t="shared" si="5"/>
        <v>1</v>
      </c>
      <c r="N50" s="10">
        <f>M50/$M$54</f>
        <v>2.2825838849577722E-4</v>
      </c>
    </row>
    <row r="51" spans="1:14">
      <c r="A51" s="7" t="s">
        <v>147</v>
      </c>
      <c r="B51" s="8"/>
      <c r="C51" s="9">
        <v>1</v>
      </c>
      <c r="D51" s="9"/>
      <c r="E51" s="8"/>
      <c r="F51" s="8"/>
      <c r="G51" s="8">
        <v>0</v>
      </c>
      <c r="H51" s="8">
        <f t="shared" si="0"/>
        <v>1</v>
      </c>
      <c r="I51" s="10">
        <f>H51/$H$54</f>
        <v>2.1186440677966101E-4</v>
      </c>
      <c r="K51" s="9">
        <f t="shared" si="3"/>
        <v>1</v>
      </c>
      <c r="L51" s="9">
        <f t="shared" si="4"/>
        <v>0</v>
      </c>
      <c r="M51" s="8">
        <f t="shared" si="5"/>
        <v>1</v>
      </c>
      <c r="N51" s="10">
        <f>M51/$M$54</f>
        <v>2.2825838849577722E-4</v>
      </c>
    </row>
    <row r="52" spans="1:14">
      <c r="A52" s="7" t="s">
        <v>149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H52/$H$54</f>
        <v>2.1186440677966101E-4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M52/$M$54</f>
        <v>2.2825838849577722E-4</v>
      </c>
    </row>
    <row r="53" spans="1:14">
      <c r="A53" s="7" t="s">
        <v>54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>H53/$H$54</f>
        <v>2.1186440677966101E-4</v>
      </c>
      <c r="K53" s="9">
        <f t="shared" si="3"/>
        <v>0</v>
      </c>
      <c r="L53" s="9">
        <f t="shared" si="4"/>
        <v>1</v>
      </c>
      <c r="M53" s="8">
        <f t="shared" si="5"/>
        <v>1</v>
      </c>
      <c r="N53" s="10">
        <f>M53/$M$54</f>
        <v>2.2825838849577722E-4</v>
      </c>
    </row>
    <row r="54" spans="1:14">
      <c r="A54" s="11" t="s">
        <v>17</v>
      </c>
      <c r="B54" s="12">
        <f t="shared" ref="B54:I54" si="22">SUM(B8:B53)</f>
        <v>133</v>
      </c>
      <c r="C54" s="13">
        <f t="shared" si="22"/>
        <v>670</v>
      </c>
      <c r="D54" s="13">
        <f t="shared" si="22"/>
        <v>3711</v>
      </c>
      <c r="E54" s="12">
        <f t="shared" si="22"/>
        <v>59</v>
      </c>
      <c r="F54" s="12">
        <f t="shared" si="22"/>
        <v>147</v>
      </c>
      <c r="G54" s="12">
        <f t="shared" si="22"/>
        <v>0</v>
      </c>
      <c r="H54" s="12">
        <f t="shared" si="22"/>
        <v>4720</v>
      </c>
      <c r="I54" s="14">
        <f t="shared" si="22"/>
        <v>1.0000000000000004</v>
      </c>
      <c r="K54" s="13">
        <f>SUM(K8:K53)</f>
        <v>670</v>
      </c>
      <c r="L54" s="13">
        <f>SUM(L8:L53)</f>
        <v>3711</v>
      </c>
      <c r="M54" s="12">
        <f>SUM(M8:M53)</f>
        <v>4381</v>
      </c>
      <c r="N54" s="14">
        <f>SUM(N8:N53)</f>
        <v>1.0000000000000004</v>
      </c>
    </row>
    <row r="56" spans="1:14">
      <c r="A56" s="15" t="s">
        <v>12</v>
      </c>
    </row>
    <row r="57" spans="1:14">
      <c r="A57" s="17" t="s">
        <v>151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152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358</v>
      </c>
      <c r="C8" s="8">
        <v>1367</v>
      </c>
      <c r="D8" s="8">
        <v>541</v>
      </c>
      <c r="E8" s="8">
        <f>SUM(B8:D8)</f>
        <v>2266</v>
      </c>
      <c r="F8" s="10">
        <f t="shared" ref="F8:F53" si="0">E8/$E$54</f>
        <v>0.48008474576271187</v>
      </c>
    </row>
    <row r="9" spans="1:6">
      <c r="A9" s="7" t="s">
        <v>19</v>
      </c>
      <c r="B9" s="8">
        <v>262</v>
      </c>
      <c r="C9" s="8">
        <v>898</v>
      </c>
      <c r="D9" s="8">
        <v>407</v>
      </c>
      <c r="E9" s="8">
        <f t="shared" ref="E9:E53" si="1">SUM(B9:D9)</f>
        <v>1567</v>
      </c>
      <c r="F9" s="10">
        <f t="shared" si="0"/>
        <v>0.33199152542372884</v>
      </c>
    </row>
    <row r="10" spans="1:6">
      <c r="A10" s="7" t="s">
        <v>20</v>
      </c>
      <c r="B10" s="8">
        <v>29</v>
      </c>
      <c r="C10" s="8">
        <v>96</v>
      </c>
      <c r="D10" s="8">
        <v>28</v>
      </c>
      <c r="E10" s="8">
        <f t="shared" si="1"/>
        <v>153</v>
      </c>
      <c r="F10" s="10">
        <f t="shared" si="0"/>
        <v>3.2415254237288138E-2</v>
      </c>
    </row>
    <row r="11" spans="1:6">
      <c r="A11" s="7" t="s">
        <v>21</v>
      </c>
      <c r="B11" s="8">
        <v>26</v>
      </c>
      <c r="C11" s="8">
        <v>62</v>
      </c>
      <c r="D11" s="8">
        <v>26</v>
      </c>
      <c r="E11" s="8">
        <f t="shared" si="1"/>
        <v>114</v>
      </c>
      <c r="F11" s="10">
        <f t="shared" si="0"/>
        <v>2.4152542372881357E-2</v>
      </c>
    </row>
    <row r="12" spans="1:6">
      <c r="A12" s="7" t="s">
        <v>23</v>
      </c>
      <c r="B12" s="8">
        <v>9</v>
      </c>
      <c r="C12" s="8">
        <v>24</v>
      </c>
      <c r="D12" s="8">
        <v>37</v>
      </c>
      <c r="E12" s="8">
        <f t="shared" ref="E12" si="2">SUM(B12:D12)</f>
        <v>70</v>
      </c>
      <c r="F12" s="10">
        <f t="shared" ref="F12" si="3">E12/$E$54</f>
        <v>1.4830508474576272E-2</v>
      </c>
    </row>
    <row r="13" spans="1:6">
      <c r="A13" s="7" t="s">
        <v>22</v>
      </c>
      <c r="B13" s="8">
        <v>15</v>
      </c>
      <c r="C13" s="8">
        <v>42</v>
      </c>
      <c r="D13" s="8">
        <v>12</v>
      </c>
      <c r="E13" s="8">
        <f t="shared" si="1"/>
        <v>69</v>
      </c>
      <c r="F13" s="10">
        <f t="shared" si="0"/>
        <v>1.461864406779661E-2</v>
      </c>
    </row>
    <row r="14" spans="1:6">
      <c r="A14" s="7" t="s">
        <v>24</v>
      </c>
      <c r="B14" s="8">
        <v>16</v>
      </c>
      <c r="C14" s="8">
        <v>23</v>
      </c>
      <c r="D14" s="8">
        <v>22</v>
      </c>
      <c r="E14" s="8">
        <f t="shared" ref="E14:E15" si="4">SUM(B14:D14)</f>
        <v>61</v>
      </c>
      <c r="F14" s="10">
        <f t="shared" si="0"/>
        <v>1.2923728813559321E-2</v>
      </c>
    </row>
    <row r="15" spans="1:6">
      <c r="A15" s="7" t="s">
        <v>25</v>
      </c>
      <c r="B15" s="8">
        <v>5</v>
      </c>
      <c r="C15" s="8">
        <v>26</v>
      </c>
      <c r="D15" s="8">
        <v>20</v>
      </c>
      <c r="E15" s="8">
        <f t="shared" si="4"/>
        <v>51</v>
      </c>
      <c r="F15" s="10">
        <f t="shared" si="0"/>
        <v>1.0805084745762712E-2</v>
      </c>
    </row>
    <row r="16" spans="1:6">
      <c r="A16" s="7" t="s">
        <v>26</v>
      </c>
      <c r="B16" s="8">
        <v>4</v>
      </c>
      <c r="C16" s="8">
        <v>14</v>
      </c>
      <c r="D16" s="8">
        <v>26</v>
      </c>
      <c r="E16" s="8">
        <f t="shared" ref="E16:E22" si="5">SUM(B16:D16)</f>
        <v>44</v>
      </c>
      <c r="F16" s="10">
        <f t="shared" si="0"/>
        <v>9.3220338983050852E-3</v>
      </c>
    </row>
    <row r="17" spans="1:6">
      <c r="A17" s="7" t="s">
        <v>28</v>
      </c>
      <c r="B17" s="8">
        <v>1</v>
      </c>
      <c r="C17" s="8">
        <v>25</v>
      </c>
      <c r="D17" s="8">
        <v>14</v>
      </c>
      <c r="E17" s="8">
        <f t="shared" si="5"/>
        <v>40</v>
      </c>
      <c r="F17" s="10">
        <f t="shared" si="0"/>
        <v>8.4745762711864406E-3</v>
      </c>
    </row>
    <row r="18" spans="1:6">
      <c r="A18" s="7" t="s">
        <v>27</v>
      </c>
      <c r="B18" s="8">
        <v>9</v>
      </c>
      <c r="C18" s="8">
        <v>19</v>
      </c>
      <c r="D18" s="8">
        <v>8</v>
      </c>
      <c r="E18" s="8">
        <f t="shared" si="5"/>
        <v>36</v>
      </c>
      <c r="F18" s="10">
        <f t="shared" si="0"/>
        <v>7.6271186440677969E-3</v>
      </c>
    </row>
    <row r="19" spans="1:6">
      <c r="A19" s="7" t="s">
        <v>29</v>
      </c>
      <c r="B19" s="8">
        <v>9</v>
      </c>
      <c r="C19" s="8">
        <v>16</v>
      </c>
      <c r="D19" s="8">
        <v>5</v>
      </c>
      <c r="E19" s="8">
        <f t="shared" si="5"/>
        <v>30</v>
      </c>
      <c r="F19" s="10">
        <f t="shared" si="0"/>
        <v>6.3559322033898309E-3</v>
      </c>
    </row>
    <row r="20" spans="1:6">
      <c r="A20" s="7" t="s">
        <v>30</v>
      </c>
      <c r="B20" s="8">
        <v>2</v>
      </c>
      <c r="C20" s="8">
        <v>13</v>
      </c>
      <c r="D20" s="8">
        <v>12</v>
      </c>
      <c r="E20" s="8">
        <f t="shared" si="5"/>
        <v>27</v>
      </c>
      <c r="F20" s="10">
        <f t="shared" si="0"/>
        <v>5.7203389830508475E-3</v>
      </c>
    </row>
    <row r="21" spans="1:6">
      <c r="A21" s="7" t="s">
        <v>31</v>
      </c>
      <c r="B21" s="8">
        <v>6</v>
      </c>
      <c r="C21" s="8">
        <v>14</v>
      </c>
      <c r="D21" s="8">
        <v>2</v>
      </c>
      <c r="E21" s="8">
        <f t="shared" si="5"/>
        <v>22</v>
      </c>
      <c r="F21" s="10">
        <f t="shared" si="0"/>
        <v>4.6610169491525426E-3</v>
      </c>
    </row>
    <row r="22" spans="1:6">
      <c r="A22" s="7" t="s">
        <v>32</v>
      </c>
      <c r="B22" s="8">
        <v>5</v>
      </c>
      <c r="C22" s="8">
        <v>5</v>
      </c>
      <c r="D22" s="8">
        <v>10</v>
      </c>
      <c r="E22" s="8">
        <f t="shared" si="5"/>
        <v>20</v>
      </c>
      <c r="F22" s="10">
        <f t="shared" si="0"/>
        <v>4.2372881355932203E-3</v>
      </c>
    </row>
    <row r="23" spans="1:6">
      <c r="A23" s="7" t="s">
        <v>33</v>
      </c>
      <c r="B23" s="8">
        <v>7</v>
      </c>
      <c r="C23" s="8">
        <v>6</v>
      </c>
      <c r="D23" s="8">
        <v>3</v>
      </c>
      <c r="E23" s="8">
        <f t="shared" si="1"/>
        <v>16</v>
      </c>
      <c r="F23" s="10">
        <f t="shared" si="0"/>
        <v>3.3898305084745762E-3</v>
      </c>
    </row>
    <row r="24" spans="1:6">
      <c r="A24" s="7" t="s">
        <v>34</v>
      </c>
      <c r="B24" s="8">
        <v>6</v>
      </c>
      <c r="C24" s="8">
        <v>3</v>
      </c>
      <c r="D24" s="8">
        <v>6</v>
      </c>
      <c r="E24" s="8">
        <f t="shared" si="1"/>
        <v>15</v>
      </c>
      <c r="F24" s="10">
        <f t="shared" si="0"/>
        <v>3.1779661016949155E-3</v>
      </c>
    </row>
    <row r="25" spans="1:6">
      <c r="A25" s="7" t="s">
        <v>39</v>
      </c>
      <c r="B25" s="8">
        <v>4</v>
      </c>
      <c r="C25" s="8">
        <v>8</v>
      </c>
      <c r="D25" s="8">
        <v>2</v>
      </c>
      <c r="E25" s="8">
        <f t="shared" si="1"/>
        <v>14</v>
      </c>
      <c r="F25" s="10">
        <f t="shared" si="0"/>
        <v>2.9661016949152543E-3</v>
      </c>
    </row>
    <row r="26" spans="1:6">
      <c r="A26" s="7" t="s">
        <v>35</v>
      </c>
      <c r="B26" s="8">
        <v>2</v>
      </c>
      <c r="C26" s="8">
        <v>7</v>
      </c>
      <c r="D26" s="8">
        <v>5</v>
      </c>
      <c r="E26" s="8">
        <f t="shared" si="1"/>
        <v>14</v>
      </c>
      <c r="F26" s="10">
        <f t="shared" si="0"/>
        <v>2.9661016949152543E-3</v>
      </c>
    </row>
    <row r="27" spans="1:6">
      <c r="A27" s="7" t="s">
        <v>36</v>
      </c>
      <c r="B27" s="8">
        <v>2</v>
      </c>
      <c r="C27" s="8">
        <v>5</v>
      </c>
      <c r="D27" s="8">
        <v>3</v>
      </c>
      <c r="E27" s="8">
        <f t="shared" si="1"/>
        <v>10</v>
      </c>
      <c r="F27" s="10">
        <f t="shared" si="0"/>
        <v>2.1186440677966102E-3</v>
      </c>
    </row>
    <row r="28" spans="1:6">
      <c r="A28" s="7" t="s">
        <v>40</v>
      </c>
      <c r="B28" s="8">
        <v>1</v>
      </c>
      <c r="C28" s="8">
        <v>6</v>
      </c>
      <c r="D28" s="8">
        <v>1</v>
      </c>
      <c r="E28" s="8">
        <f t="shared" si="1"/>
        <v>8</v>
      </c>
      <c r="F28" s="10">
        <f t="shared" si="0"/>
        <v>1.6949152542372881E-3</v>
      </c>
    </row>
    <row r="29" spans="1:6">
      <c r="A29" s="7" t="s">
        <v>37</v>
      </c>
      <c r="B29" s="8">
        <v>2</v>
      </c>
      <c r="C29" s="8">
        <v>2</v>
      </c>
      <c r="D29" s="8">
        <v>3</v>
      </c>
      <c r="E29" s="8">
        <f t="shared" si="1"/>
        <v>7</v>
      </c>
      <c r="F29" s="10">
        <f t="shared" si="0"/>
        <v>1.4830508474576272E-3</v>
      </c>
    </row>
    <row r="30" spans="1:6" ht="14.25" customHeight="1">
      <c r="A30" s="7" t="s">
        <v>58</v>
      </c>
      <c r="B30" s="8"/>
      <c r="C30" s="8">
        <v>4</v>
      </c>
      <c r="D30" s="8">
        <v>3</v>
      </c>
      <c r="E30" s="8">
        <f t="shared" si="1"/>
        <v>7</v>
      </c>
      <c r="F30" s="10">
        <f t="shared" si="0"/>
        <v>1.4830508474576272E-3</v>
      </c>
    </row>
    <row r="31" spans="1:6">
      <c r="A31" s="7" t="s">
        <v>45</v>
      </c>
      <c r="B31" s="8">
        <v>2</v>
      </c>
      <c r="C31" s="8">
        <v>2</v>
      </c>
      <c r="D31" s="8">
        <v>1</v>
      </c>
      <c r="E31" s="8">
        <f t="shared" si="1"/>
        <v>5</v>
      </c>
      <c r="F31" s="10">
        <f t="shared" si="0"/>
        <v>1.0593220338983051E-3</v>
      </c>
    </row>
    <row r="32" spans="1:6">
      <c r="A32" s="7" t="s">
        <v>38</v>
      </c>
      <c r="B32" s="8"/>
      <c r="C32" s="8">
        <v>3</v>
      </c>
      <c r="D32" s="8">
        <v>2</v>
      </c>
      <c r="E32" s="8">
        <f t="shared" si="1"/>
        <v>5</v>
      </c>
      <c r="F32" s="10">
        <f t="shared" si="0"/>
        <v>1.0593220338983051E-3</v>
      </c>
    </row>
    <row r="33" spans="1:6">
      <c r="A33" s="7" t="s">
        <v>44</v>
      </c>
      <c r="B33" s="8">
        <v>2</v>
      </c>
      <c r="C33" s="8">
        <v>2</v>
      </c>
      <c r="D33" s="8">
        <v>1</v>
      </c>
      <c r="E33" s="8">
        <f t="shared" si="1"/>
        <v>5</v>
      </c>
      <c r="F33" s="10">
        <f t="shared" si="0"/>
        <v>1.0593220338983051E-3</v>
      </c>
    </row>
    <row r="34" spans="1:6">
      <c r="A34" s="7" t="s">
        <v>50</v>
      </c>
      <c r="B34" s="8"/>
      <c r="C34" s="8">
        <v>4</v>
      </c>
      <c r="D34" s="8">
        <v>1</v>
      </c>
      <c r="E34" s="8">
        <f t="shared" si="1"/>
        <v>5</v>
      </c>
      <c r="F34" s="10">
        <f t="shared" si="0"/>
        <v>1.0593220338983051E-3</v>
      </c>
    </row>
    <row r="35" spans="1:6">
      <c r="A35" s="7" t="s">
        <v>46</v>
      </c>
      <c r="B35" s="8">
        <v>1</v>
      </c>
      <c r="C35" s="8">
        <v>3</v>
      </c>
      <c r="D35" s="8"/>
      <c r="E35" s="8">
        <f t="shared" si="1"/>
        <v>4</v>
      </c>
      <c r="F35" s="10">
        <f t="shared" si="0"/>
        <v>8.4745762711864404E-4</v>
      </c>
    </row>
    <row r="36" spans="1:6">
      <c r="A36" s="7" t="s">
        <v>52</v>
      </c>
      <c r="B36" s="8">
        <v>3</v>
      </c>
      <c r="C36" s="8">
        <v>1</v>
      </c>
      <c r="D36" s="8"/>
      <c r="E36" s="8">
        <f t="shared" si="1"/>
        <v>4</v>
      </c>
      <c r="F36" s="10">
        <f t="shared" si="0"/>
        <v>8.4745762711864404E-4</v>
      </c>
    </row>
    <row r="37" spans="1:6">
      <c r="A37" s="7" t="s">
        <v>41</v>
      </c>
      <c r="B37" s="8"/>
      <c r="C37" s="8">
        <v>4</v>
      </c>
      <c r="D37" s="8"/>
      <c r="E37" s="8">
        <f t="shared" si="1"/>
        <v>4</v>
      </c>
      <c r="F37" s="10">
        <f t="shared" si="0"/>
        <v>8.4745762711864404E-4</v>
      </c>
    </row>
    <row r="38" spans="1:6">
      <c r="A38" s="7" t="s">
        <v>42</v>
      </c>
      <c r="B38" s="8">
        <v>1</v>
      </c>
      <c r="C38" s="8">
        <v>2</v>
      </c>
      <c r="D38" s="8"/>
      <c r="E38" s="8">
        <f t="shared" si="1"/>
        <v>3</v>
      </c>
      <c r="F38" s="10">
        <f t="shared" si="0"/>
        <v>6.3559322033898301E-4</v>
      </c>
    </row>
    <row r="39" spans="1:6">
      <c r="A39" s="7" t="s">
        <v>48</v>
      </c>
      <c r="B39" s="8"/>
      <c r="C39" s="8"/>
      <c r="D39" s="8">
        <v>3</v>
      </c>
      <c r="E39" s="8">
        <f t="shared" si="1"/>
        <v>3</v>
      </c>
      <c r="F39" s="10">
        <f t="shared" si="0"/>
        <v>6.3559322033898301E-4</v>
      </c>
    </row>
    <row r="40" spans="1:6">
      <c r="A40" s="7" t="s">
        <v>43</v>
      </c>
      <c r="B40" s="8"/>
      <c r="C40" s="8">
        <v>3</v>
      </c>
      <c r="D40" s="8"/>
      <c r="E40" s="8">
        <f t="shared" si="1"/>
        <v>3</v>
      </c>
      <c r="F40" s="10">
        <f t="shared" si="0"/>
        <v>6.3559322033898301E-4</v>
      </c>
    </row>
    <row r="41" spans="1:6">
      <c r="A41" s="7" t="s">
        <v>51</v>
      </c>
      <c r="B41" s="8"/>
      <c r="C41" s="8">
        <v>1</v>
      </c>
      <c r="D41" s="8">
        <v>2</v>
      </c>
      <c r="E41" s="8">
        <f t="shared" si="1"/>
        <v>3</v>
      </c>
      <c r="F41" s="10">
        <f t="shared" si="0"/>
        <v>6.3559322033898301E-4</v>
      </c>
    </row>
    <row r="42" spans="1:6">
      <c r="A42" s="7" t="s">
        <v>53</v>
      </c>
      <c r="B42" s="8"/>
      <c r="C42" s="8">
        <v>2</v>
      </c>
      <c r="D42" s="8"/>
      <c r="E42" s="8">
        <f t="shared" si="1"/>
        <v>2</v>
      </c>
      <c r="F42" s="10">
        <f t="shared" si="0"/>
        <v>4.2372881355932202E-4</v>
      </c>
    </row>
    <row r="43" spans="1:6">
      <c r="A43" s="7" t="s">
        <v>57</v>
      </c>
      <c r="B43" s="8">
        <v>1</v>
      </c>
      <c r="C43" s="8">
        <v>1</v>
      </c>
      <c r="D43" s="8"/>
      <c r="E43" s="8">
        <f t="shared" si="1"/>
        <v>2</v>
      </c>
      <c r="F43" s="10">
        <f t="shared" si="0"/>
        <v>4.2372881355932202E-4</v>
      </c>
    </row>
    <row r="44" spans="1:6">
      <c r="A44" s="7" t="s">
        <v>47</v>
      </c>
      <c r="B44" s="8">
        <v>2</v>
      </c>
      <c r="C44" s="8"/>
      <c r="D44" s="8"/>
      <c r="E44" s="8">
        <f t="shared" si="1"/>
        <v>2</v>
      </c>
      <c r="F44" s="10">
        <f t="shared" si="0"/>
        <v>4.2372881355932202E-4</v>
      </c>
    </row>
    <row r="45" spans="1:6">
      <c r="A45" s="7" t="s">
        <v>56</v>
      </c>
      <c r="B45" s="8">
        <v>1</v>
      </c>
      <c r="C45" s="8"/>
      <c r="D45" s="8"/>
      <c r="E45" s="8">
        <f t="shared" si="1"/>
        <v>1</v>
      </c>
      <c r="F45" s="10">
        <f t="shared" si="0"/>
        <v>2.1186440677966101E-4</v>
      </c>
    </row>
    <row r="46" spans="1:6">
      <c r="A46" s="7" t="s">
        <v>55</v>
      </c>
      <c r="B46" s="8"/>
      <c r="C46" s="8">
        <v>1</v>
      </c>
      <c r="D46" s="8"/>
      <c r="E46" s="8">
        <f t="shared" si="1"/>
        <v>1</v>
      </c>
      <c r="F46" s="10">
        <f t="shared" si="0"/>
        <v>2.1186440677966101E-4</v>
      </c>
    </row>
    <row r="47" spans="1:6">
      <c r="A47" s="7" t="s">
        <v>155</v>
      </c>
      <c r="B47" s="8"/>
      <c r="C47" s="8">
        <v>1</v>
      </c>
      <c r="D47" s="8"/>
      <c r="E47" s="8">
        <f t="shared" si="1"/>
        <v>1</v>
      </c>
      <c r="F47" s="10">
        <f t="shared" si="0"/>
        <v>2.1186440677966101E-4</v>
      </c>
    </row>
    <row r="48" spans="1:6">
      <c r="A48" s="7" t="s">
        <v>146</v>
      </c>
      <c r="B48" s="8"/>
      <c r="C48" s="8"/>
      <c r="D48" s="8">
        <v>1</v>
      </c>
      <c r="E48" s="8">
        <f t="shared" si="1"/>
        <v>1</v>
      </c>
      <c r="F48" s="10">
        <f t="shared" si="0"/>
        <v>2.1186440677966101E-4</v>
      </c>
    </row>
    <row r="49" spans="1:6">
      <c r="A49" s="7" t="s">
        <v>49</v>
      </c>
      <c r="B49" s="8"/>
      <c r="C49" s="8">
        <v>1</v>
      </c>
      <c r="D49" s="8"/>
      <c r="E49" s="8">
        <f t="shared" si="1"/>
        <v>1</v>
      </c>
      <c r="F49" s="10">
        <f t="shared" si="0"/>
        <v>2.1186440677966101E-4</v>
      </c>
    </row>
    <row r="50" spans="1:6">
      <c r="A50" s="7" t="s">
        <v>148</v>
      </c>
      <c r="B50" s="8">
        <v>1</v>
      </c>
      <c r="C50" s="8"/>
      <c r="D50" s="8"/>
      <c r="E50" s="8">
        <f t="shared" si="1"/>
        <v>1</v>
      </c>
      <c r="F50" s="10">
        <f t="shared" si="0"/>
        <v>2.1186440677966101E-4</v>
      </c>
    </row>
    <row r="51" spans="1:6">
      <c r="A51" s="7" t="s">
        <v>147</v>
      </c>
      <c r="B51" s="8"/>
      <c r="C51" s="8">
        <v>1</v>
      </c>
      <c r="D51" s="8"/>
      <c r="E51" s="8">
        <f t="shared" si="1"/>
        <v>1</v>
      </c>
      <c r="F51" s="10">
        <f t="shared" si="0"/>
        <v>2.1186440677966101E-4</v>
      </c>
    </row>
    <row r="52" spans="1:6">
      <c r="A52" s="7" t="s">
        <v>149</v>
      </c>
      <c r="B52" s="8"/>
      <c r="C52" s="8">
        <v>1</v>
      </c>
      <c r="D52" s="8"/>
      <c r="E52" s="8">
        <f t="shared" si="1"/>
        <v>1</v>
      </c>
      <c r="F52" s="10">
        <f t="shared" si="0"/>
        <v>2.1186440677966101E-4</v>
      </c>
    </row>
    <row r="53" spans="1:6">
      <c r="A53" s="7" t="s">
        <v>54</v>
      </c>
      <c r="B53" s="8">
        <v>1</v>
      </c>
      <c r="C53" s="8"/>
      <c r="D53" s="8"/>
      <c r="E53" s="8">
        <f t="shared" si="1"/>
        <v>1</v>
      </c>
      <c r="F53" s="10">
        <f t="shared" si="0"/>
        <v>2.1186440677966101E-4</v>
      </c>
    </row>
    <row r="54" spans="1:6">
      <c r="A54" s="11" t="s">
        <v>17</v>
      </c>
      <c r="B54" s="12">
        <f>SUM(B8:B53)</f>
        <v>795</v>
      </c>
      <c r="C54" s="12">
        <f>SUM(C8:C53)</f>
        <v>2718</v>
      </c>
      <c r="D54" s="12">
        <f>SUM(D8:D53)</f>
        <v>1207</v>
      </c>
      <c r="E54" s="12">
        <f>SUM(E8:E53)</f>
        <v>4720</v>
      </c>
      <c r="F54" s="14">
        <f>SUM(F8:F53)</f>
        <v>1.0000000000000004</v>
      </c>
    </row>
    <row r="55" spans="1:6" s="16" customFormat="1">
      <c r="B55" s="19"/>
      <c r="C55" s="19"/>
      <c r="D55" s="19"/>
      <c r="E55" s="19"/>
    </row>
    <row r="56" spans="1:6">
      <c r="A56" s="15" t="s">
        <v>12</v>
      </c>
      <c r="B56" s="20"/>
      <c r="C56" s="20"/>
      <c r="D56" s="20"/>
      <c r="E56" s="20"/>
    </row>
    <row r="57" spans="1:6">
      <c r="A57" s="17" t="s">
        <v>151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2022-03-04T14:05:48Z</dcterms:modified>
</cp:coreProperties>
</file>