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AIO - INFORMAÇÃO\RELATÓRIOS PERIÓDICOS\Boletim Imprensa\"/>
    </mc:Choice>
  </mc:AlternateContent>
  <bookViews>
    <workbookView xWindow="0" yWindow="0" windowWidth="21840" windowHeight="9135" tabRatio="689"/>
  </bookViews>
  <sheets>
    <sheet name="Consolidado da Fundação" sheetId="11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Etária'!$A$7:$F$51</definedName>
    <definedName name="_xlnm.Print_Titles" localSheetId="1">'Atos Infracionais por Artigo'!$1:$7</definedName>
  </definedNames>
  <calcPr calcId="152511"/>
</workbook>
</file>

<file path=xl/calcChain.xml><?xml version="1.0" encoding="utf-8"?>
<calcChain xmlns="http://schemas.openxmlformats.org/spreadsheetml/2006/main">
  <c r="E18" i="9" l="1"/>
  <c r="E17" i="9"/>
  <c r="B51" i="9"/>
  <c r="C51" i="9"/>
  <c r="D51" i="9"/>
  <c r="L16" i="8"/>
  <c r="K16" i="8"/>
  <c r="H16" i="8"/>
  <c r="L15" i="8"/>
  <c r="K15" i="8"/>
  <c r="H15" i="8"/>
  <c r="B51" i="8"/>
  <c r="C51" i="8"/>
  <c r="M16" i="8" l="1"/>
  <c r="M15" i="8"/>
  <c r="L50" i="8"/>
  <c r="K50" i="8"/>
  <c r="L49" i="8"/>
  <c r="K49" i="8"/>
  <c r="L48" i="8"/>
  <c r="K48" i="8"/>
  <c r="L47" i="8"/>
  <c r="K47" i="8"/>
  <c r="L46" i="8"/>
  <c r="K46" i="8"/>
  <c r="L45" i="8"/>
  <c r="K45" i="8"/>
  <c r="L44" i="8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4" i="8"/>
  <c r="K14" i="8"/>
  <c r="L13" i="8"/>
  <c r="K13" i="8"/>
  <c r="L12" i="8"/>
  <c r="K12" i="8"/>
  <c r="L11" i="8"/>
  <c r="K11" i="8"/>
  <c r="L10" i="8"/>
  <c r="K10" i="8"/>
  <c r="L9" i="8"/>
  <c r="K9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4" i="8"/>
  <c r="H13" i="8"/>
  <c r="H12" i="8"/>
  <c r="H11" i="8"/>
  <c r="H10" i="8"/>
  <c r="H9" i="8"/>
  <c r="M35" i="8" l="1"/>
  <c r="M43" i="8"/>
  <c r="M45" i="8"/>
  <c r="M47" i="8"/>
  <c r="M49" i="8"/>
  <c r="M30" i="8"/>
  <c r="M17" i="8"/>
  <c r="M27" i="8"/>
  <c r="M29" i="8"/>
  <c r="M10" i="8"/>
  <c r="M12" i="8"/>
  <c r="M14" i="8"/>
  <c r="M18" i="8"/>
  <c r="M20" i="8"/>
  <c r="M22" i="8"/>
  <c r="M26" i="8"/>
  <c r="M28" i="8"/>
  <c r="M38" i="8"/>
  <c r="M46" i="8"/>
  <c r="M25" i="8"/>
  <c r="M33" i="8"/>
  <c r="M41" i="8"/>
  <c r="M9" i="8"/>
  <c r="M13" i="8"/>
  <c r="M19" i="8"/>
  <c r="M21" i="8"/>
  <c r="M34" i="8"/>
  <c r="M36" i="8"/>
  <c r="M40" i="8"/>
  <c r="M48" i="8"/>
  <c r="M50" i="8"/>
  <c r="M23" i="8"/>
  <c r="M32" i="8"/>
  <c r="M39" i="8"/>
  <c r="M24" i="8"/>
  <c r="M31" i="8"/>
  <c r="M37" i="8"/>
  <c r="M42" i="8"/>
  <c r="M44" i="8"/>
  <c r="M11" i="8"/>
  <c r="E13" i="9"/>
  <c r="E19" i="9" l="1"/>
  <c r="E14" i="9" l="1"/>
  <c r="E20" i="9" l="1"/>
  <c r="E22" i="9" l="1"/>
  <c r="E21" i="9"/>
  <c r="D51" i="8" l="1"/>
  <c r="E51" i="8"/>
  <c r="F51" i="8"/>
  <c r="G51" i="8"/>
  <c r="E23" i="9" l="1"/>
  <c r="E16" i="9"/>
  <c r="E41" i="9" l="1"/>
  <c r="E25" i="9"/>
  <c r="E26" i="9"/>
  <c r="E15" i="9"/>
  <c r="E29" i="9"/>
  <c r="E32" i="9"/>
  <c r="E27" i="9"/>
  <c r="E30" i="9"/>
  <c r="E36" i="9"/>
  <c r="E45" i="9"/>
  <c r="E44" i="9"/>
  <c r="E39" i="9"/>
  <c r="E38" i="9"/>
  <c r="E43" i="9"/>
  <c r="E37" i="9"/>
  <c r="E35" i="9"/>
  <c r="E34" i="9"/>
  <c r="E33" i="9"/>
  <c r="E31" i="9"/>
  <c r="E28" i="9"/>
  <c r="E40" i="9"/>
  <c r="E9" i="9"/>
  <c r="E10" i="9"/>
  <c r="E11" i="9"/>
  <c r="E12" i="9"/>
  <c r="E24" i="9"/>
  <c r="E42" i="9"/>
  <c r="E46" i="9"/>
  <c r="E47" i="9"/>
  <c r="E48" i="9"/>
  <c r="E49" i="9"/>
  <c r="E50" i="9"/>
  <c r="E8" i="9"/>
  <c r="L8" i="8"/>
  <c r="K8" i="8"/>
  <c r="H8" i="8"/>
  <c r="K51" i="8" l="1"/>
  <c r="L51" i="8"/>
  <c r="H51" i="8"/>
  <c r="M8" i="8"/>
  <c r="E51" i="9"/>
  <c r="F18" i="9" s="1"/>
  <c r="F13" i="9" l="1"/>
  <c r="F17" i="9"/>
  <c r="I15" i="8"/>
  <c r="I16" i="8"/>
  <c r="I13" i="8"/>
  <c r="I43" i="8"/>
  <c r="I20" i="8"/>
  <c r="I36" i="8"/>
  <c r="I9" i="8"/>
  <c r="I18" i="8"/>
  <c r="I50" i="8"/>
  <c r="I23" i="8"/>
  <c r="I47" i="8"/>
  <c r="I24" i="8"/>
  <c r="I40" i="8"/>
  <c r="I25" i="8"/>
  <c r="I11" i="8"/>
  <c r="I41" i="8"/>
  <c r="I22" i="8"/>
  <c r="I38" i="8"/>
  <c r="I19" i="8"/>
  <c r="I27" i="8"/>
  <c r="I31" i="8"/>
  <c r="I10" i="8"/>
  <c r="I28" i="8"/>
  <c r="I44" i="8"/>
  <c r="I33" i="8"/>
  <c r="I21" i="8"/>
  <c r="I49" i="8"/>
  <c r="I26" i="8"/>
  <c r="I42" i="8"/>
  <c r="I39" i="8"/>
  <c r="I14" i="8"/>
  <c r="I32" i="8"/>
  <c r="I48" i="8"/>
  <c r="I45" i="8"/>
  <c r="I29" i="8"/>
  <c r="I12" i="8"/>
  <c r="I30" i="8"/>
  <c r="I46" i="8"/>
  <c r="I35" i="8"/>
  <c r="I17" i="8"/>
  <c r="I37" i="8"/>
  <c r="I34" i="8"/>
  <c r="F14" i="9"/>
  <c r="F19" i="9"/>
  <c r="F22" i="9"/>
  <c r="F20" i="9"/>
  <c r="F23" i="9"/>
  <c r="F21" i="9"/>
  <c r="M51" i="8"/>
  <c r="F27" i="9"/>
  <c r="F46" i="9"/>
  <c r="F10" i="9"/>
  <c r="F30" i="9"/>
  <c r="F16" i="9"/>
  <c r="F45" i="9"/>
  <c r="F28" i="9"/>
  <c r="F48" i="9"/>
  <c r="F33" i="9"/>
  <c r="I8" i="8"/>
  <c r="F25" i="9"/>
  <c r="F34" i="9"/>
  <c r="F35" i="9"/>
  <c r="F11" i="9"/>
  <c r="F49" i="9"/>
  <c r="F31" i="9"/>
  <c r="F15" i="9"/>
  <c r="F26" i="9"/>
  <c r="F29" i="9"/>
  <c r="F37" i="9"/>
  <c r="F50" i="9"/>
  <c r="F36" i="9"/>
  <c r="F32" i="9"/>
  <c r="F9" i="9"/>
  <c r="F43" i="9"/>
  <c r="F42" i="9"/>
  <c r="F44" i="9"/>
  <c r="F8" i="9"/>
  <c r="F38" i="9"/>
  <c r="F40" i="9"/>
  <c r="F41" i="9"/>
  <c r="F24" i="9"/>
  <c r="F12" i="9"/>
  <c r="F47" i="9"/>
  <c r="F39" i="9"/>
  <c r="N15" i="8" l="1"/>
  <c r="N16" i="8"/>
  <c r="N9" i="8"/>
  <c r="N26" i="8"/>
  <c r="N42" i="8"/>
  <c r="N11" i="8"/>
  <c r="N29" i="8"/>
  <c r="N45" i="8"/>
  <c r="N24" i="8"/>
  <c r="N40" i="8"/>
  <c r="N19" i="8"/>
  <c r="N35" i="8"/>
  <c r="N12" i="8"/>
  <c r="N30" i="8"/>
  <c r="N46" i="8"/>
  <c r="N17" i="8"/>
  <c r="N33" i="8"/>
  <c r="N49" i="8"/>
  <c r="N28" i="8"/>
  <c r="N44" i="8"/>
  <c r="N23" i="8"/>
  <c r="N39" i="8"/>
  <c r="N18" i="8"/>
  <c r="N34" i="8"/>
  <c r="N50" i="8"/>
  <c r="N21" i="8"/>
  <c r="N37" i="8"/>
  <c r="N14" i="8"/>
  <c r="N32" i="8"/>
  <c r="N48" i="8"/>
  <c r="N27" i="8"/>
  <c r="N43" i="8"/>
  <c r="N22" i="8"/>
  <c r="N38" i="8"/>
  <c r="N10" i="8"/>
  <c r="N25" i="8"/>
  <c r="N41" i="8"/>
  <c r="N20" i="8"/>
  <c r="N36" i="8"/>
  <c r="N13" i="8"/>
  <c r="N31" i="8"/>
  <c r="N47" i="8"/>
  <c r="I51" i="8"/>
  <c r="F51" i="9"/>
  <c r="N8" i="8"/>
  <c r="N51" i="8" l="1"/>
</calcChain>
</file>

<file path=xl/sharedStrings.xml><?xml version="1.0" encoding="utf-8"?>
<sst xmlns="http://schemas.openxmlformats.org/spreadsheetml/2006/main" count="238" uniqueCount="153">
  <si>
    <t>ATO INFRACIONAL</t>
  </si>
  <si>
    <t>CENTRO DE ATENDIMENTO SOCIOEDUCATIVO AO ADOLESCENTE</t>
  </si>
  <si>
    <t>AIO - ASSESSORIA DE INTELIGÊNCIA ORGANIZACIONAL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</si>
  <si>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</si>
  <si>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</si>
  <si>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</si>
  <si>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</si>
  <si>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</si>
  <si>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</si>
  <si>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</si>
  <si>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</si>
  <si>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</si>
  <si>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Fonte: AIO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</si>
  <si>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</si>
  <si>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</si>
  <si>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</si>
  <si>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</si>
  <si>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</si>
  <si>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</si>
  <si>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 xml:space="preserve"> CENTRO DE ATENDIMENTO SOCIOEDUCATIVO AO ADOLESCENTE</t>
  </si>
  <si>
    <t>AIO  -  ASSESSORIA DE INTELIGÊNCIA ORGANIZACIONAL</t>
  </si>
  <si>
    <t>Rua Florêncio de Abreu, nº 848 - 5º andar - Luz - São Paulo/SP - CEP 01030-001 - Fone 2927-9152</t>
  </si>
  <si>
    <t>PROGRAMAS DE ATENDIMENTO</t>
  </si>
  <si>
    <t>31.12.2019</t>
  </si>
  <si>
    <t>31.12.2020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</si>
  <si>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</si>
  <si>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</si>
  <si>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</si>
  <si>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</si>
  <si>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</si>
  <si>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</si>
  <si>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</si>
  <si>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</si>
  <si>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</si>
  <si>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</si>
  <si>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</si>
  <si>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</si>
  <si>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ATENDIMENTO EXTERNO (CDP/Clínica/DP/Hospital/Residência)</t>
  </si>
  <si>
    <t>FEMININO</t>
  </si>
  <si>
    <t>TOTAL (com atendimento externo)</t>
  </si>
  <si>
    <t>Nº de Adolescentes</t>
  </si>
  <si>
    <t>REGIÃO DE MORADIA E DE CUMPRIMENTO</t>
  </si>
  <si>
    <t>TRÁFICO DE DROGAS</t>
  </si>
  <si>
    <t>Adolescentes por Região de Moradia</t>
  </si>
  <si>
    <t>Capital</t>
  </si>
  <si>
    <t>ROUBO QUALIFICADO</t>
  </si>
  <si>
    <t>Grande São Paulo</t>
  </si>
  <si>
    <t>ROUBO SIMPLES</t>
  </si>
  <si>
    <t>Interior</t>
  </si>
  <si>
    <t>FURTO QUALIFICADO</t>
  </si>
  <si>
    <t>Litoral</t>
  </si>
  <si>
    <t>FURTO</t>
  </si>
  <si>
    <t>Outros Estados</t>
  </si>
  <si>
    <t>HOMICÍDIO DOLOSO QUALIFICADO</t>
  </si>
  <si>
    <t>S/I</t>
  </si>
  <si>
    <t>ESTUPRO</t>
  </si>
  <si>
    <t>HOMICÍDIO SIMPLES</t>
  </si>
  <si>
    <t>Adolescentes por Região de Cumprimento</t>
  </si>
  <si>
    <t>LATROCÍNIO - ROUBO QUALIFICADO PELO RESULTADO MORTE</t>
  </si>
  <si>
    <t>AMEAÇA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</si>
  <si>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</si>
  <si>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</si>
  <si>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</si>
  <si>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</si>
  <si>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</si>
  <si>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</si>
  <si>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Atendimento Inicial  (Art. 175)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</si>
  <si>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</si>
  <si>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</si>
  <si>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</si>
  <si>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</si>
  <si>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DRMNO - Noroeste</t>
  </si>
  <si>
    <t>Atendimento Inicial / Internação Provisória e Internação Sanção / Internação (Art. 175, Arts. 108 e 122-III e Art. 122)</t>
  </si>
  <si>
    <t>DRMSE - Sudeste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</si>
  <si>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</si>
  <si>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</si>
  <si>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</si>
  <si>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</si>
  <si>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</si>
  <si>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</si>
  <si>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</si>
  <si>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</si>
  <si>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</si>
  <si>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TOTAL (distribuidos em 47 municípios, incluindo a Capital)
 sendo que 0 centros de atendimento são gestão compartilhada.</t>
  </si>
  <si>
    <t>FUNDAÇÃO</t>
  </si>
  <si>
    <t>COR DE PELE</t>
  </si>
  <si>
    <r>
      <t xml:space="preserve">Atendimento Inicial
</t>
    </r>
    <r>
      <rPr>
        <b/>
        <sz val="8"/>
        <rFont val="Calibri"/>
        <family val="2"/>
        <scheme val="minor"/>
      </rPr>
      <t>(Art. 175)</t>
    </r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</si>
  <si>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</si>
  <si>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Sanção
</t>
    </r>
    <r>
      <rPr>
        <b/>
        <sz val="8"/>
        <rFont val="Calibri"/>
        <family val="2"/>
        <scheme val="minor"/>
      </rPr>
      <t>(Art. 122-III)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</si>
  <si>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</si>
  <si>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</si>
  <si>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</si>
  <si>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Série de 
Referência
(Matriculados)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</si>
  <si>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</si>
  <si>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</si>
  <si>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</si>
  <si>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</si>
  <si>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</si>
  <si>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</si>
  <si>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</si>
  <si>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</si>
  <si>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</si>
  <si>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</si>
  <si>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</si>
  <si>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</si>
  <si>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</si>
  <si>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</si>
  <si>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</si>
  <si>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</si>
  <si>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</si>
  <si>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</si>
  <si>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</si>
  <si>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</si>
  <si>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RESIDÊNCIA - COVID-19 PROV. CSM Nº 2546_2020</t>
  </si>
  <si>
    <t>RECEPTAÇÃO</t>
  </si>
  <si>
    <t>ROUBO QUALIFICADO TENTADO</t>
  </si>
  <si>
    <t>HOMICÍDIO DOLOSO QUALIFICADO TENTADO</t>
  </si>
  <si>
    <t>LESÃO CORPORAL DOLOSA</t>
  </si>
  <si>
    <t>HOMICÍDIO DOLOSO</t>
  </si>
  <si>
    <t>LESÃO CORPORAL LEVE</t>
  </si>
  <si>
    <t>HOMICÍDIO SIMPLES TENTADO</t>
  </si>
  <si>
    <t>PORTE DE ARMA DE FOGO</t>
  </si>
  <si>
    <t>LATROCÍNIO - ROUBO QUALIFICADO PELO RESULTADO MORTE TENTADO</t>
  </si>
  <si>
    <t>HOMICÍDIO DOLOSO PRIVILEGIADO</t>
  </si>
  <si>
    <t>EXTORSÃO</t>
  </si>
  <si>
    <t>ROUBO SIMPLES TENTADO</t>
  </si>
  <si>
    <t>OUTROS</t>
  </si>
  <si>
    <t>HOMICÍDIO DOLOSO TENTADO</t>
  </si>
  <si>
    <t>RECEPTAÇÃO QUALIFICADA</t>
  </si>
  <si>
    <t>SEQUESTRO OU CARCERE PRIVADO</t>
  </si>
  <si>
    <t>ESTUPRO QUALIFICADO</t>
  </si>
  <si>
    <t>FURTO QUALIFICADO TENTADO</t>
  </si>
  <si>
    <t>DANO</t>
  </si>
  <si>
    <t>INCÊNDIO</t>
  </si>
  <si>
    <t>TORTURA</t>
  </si>
  <si>
    <t>DESACATO</t>
  </si>
  <si>
    <t>PORTE OU USO DE DROGAS</t>
  </si>
  <si>
    <t>EXTORSÃO MEDIANTE SEQÜESTRO QUALIFICADA</t>
  </si>
  <si>
    <t>DESTRUIÇÃO, SUBTRAÇÃO OU OCULTAÇÃO DE CADÁVER</t>
  </si>
  <si>
    <t>VIAS DE FATO</t>
  </si>
  <si>
    <t>LESÃO CORPORAL DOLOSA QUALIFICADA</t>
  </si>
  <si>
    <t>DANO QUALIFICADO</t>
  </si>
  <si>
    <t>ATENTADO VIOLENTO AO PUDOR</t>
  </si>
  <si>
    <t>CALÚNIA, DIFAMAÇÃO E INJÚRIA</t>
  </si>
  <si>
    <t>EXTORSÃO MEDIANTE SEQÜESTRO</t>
  </si>
  <si>
    <t>DESCUMPRIMENTO DE MEDIDA JUDICIAL</t>
  </si>
  <si>
    <t>APROPRIAÇÃO INDÉBITA</t>
  </si>
  <si>
    <t>31.12.2021</t>
  </si>
  <si>
    <t>ATOS INFRACIONAIS POR ARTIGO DO ECA - POSIÇÃO EM 07.01.2022</t>
  </si>
  <si>
    <t>POSIÇÃO:- CORTE AIO 07.01.2022</t>
  </si>
  <si>
    <t>ATOS INFRACIONAIS POR FAIXA ETÁRIA - POSIÇÃO EM 07.01.2022</t>
  </si>
  <si>
    <t>BOLETIM ESTATÍSTICO DIÁRIO DA FUNDAÇÃO CASA - POSIÇÃO 07/01/2022 - 10h15</t>
  </si>
  <si>
    <t>07.01.2022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</si>
</sst>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"/>
    <numFmt numFmtId="165" formatCode="_([$€]* #,##0.00_);_([$€]* \(#,##0.00\);_([$€]* &quot;-&quot;??_);_(@_)"/>
    <numFmt numFmtId="166" formatCode="_(* #,##0.00_);_(* \(#,##0.00\);_(* &quot;-&quot;??_);_(@_)"/>
  </numFmts>
  <fonts count="3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Garamond (W1)"/>
      <family val="1"/>
    </font>
    <font>
      <b/>
      <sz val="9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3.5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0000"/>
      <name val="Garamond (W1)"/>
      <family val="1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theme="4" tint="0.79998168889431442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165" fontId="6" fillId="0" borderId="0" applyFont="0" applyFill="0" applyBorder="0" applyAlignment="0" applyProtection="0"/>
    <xf numFmtId="0" fontId="17" fillId="0" borderId="0"/>
    <xf numFmtId="0" fontId="6" fillId="0" borderId="0"/>
    <xf numFmtId="0" fontId="18" fillId="0" borderId="0"/>
    <xf numFmtId="0" fontId="19" fillId="0" borderId="0"/>
    <xf numFmtId="0" fontId="1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>
      <alignment wrapText="1"/>
    </xf>
    <xf numFmtId="0" fontId="6" fillId="0" borderId="0">
      <alignment wrapText="1"/>
    </xf>
    <xf numFmtId="0" fontId="18" fillId="0" borderId="0"/>
    <xf numFmtId="0" fontId="17" fillId="0" borderId="0"/>
    <xf numFmtId="0" fontId="16" fillId="0" borderId="0"/>
    <xf numFmtId="0" fontId="13" fillId="0" borderId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wrapText="1"/>
    </xf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4" fillId="0" borderId="0" xfId="4" applyFont="1" applyFill="1"/>
    <xf numFmtId="0" fontId="12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 vertical="center" wrapText="1"/>
    </xf>
    <xf numFmtId="0" fontId="4" fillId="0" borderId="0" xfId="4" applyFont="1" applyFill="1" applyAlignment="1">
      <alignment horizontal="center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0" fontId="4" fillId="0" borderId="1" xfId="4" applyFont="1" applyFill="1" applyBorder="1"/>
    <xf numFmtId="0" fontId="4" fillId="0" borderId="1" xfId="4" applyNumberFormat="1" applyFont="1" applyFill="1" applyBorder="1" applyAlignment="1">
      <alignment horizontal="center"/>
    </xf>
    <xf numFmtId="0" fontId="4" fillId="3" borderId="1" xfId="4" applyNumberFormat="1" applyFont="1" applyFill="1" applyBorder="1" applyAlignment="1">
      <alignment horizontal="center"/>
    </xf>
    <xf numFmtId="10" fontId="4" fillId="0" borderId="1" xfId="23" applyNumberFormat="1" applyFont="1" applyFill="1" applyBorder="1" applyAlignment="1">
      <alignment horizontal="center"/>
    </xf>
    <xf numFmtId="0" fontId="9" fillId="0" borderId="1" xfId="4" applyFont="1" applyFill="1" applyBorder="1"/>
    <xf numFmtId="0" fontId="9" fillId="0" borderId="1" xfId="4" applyNumberFormat="1" applyFont="1" applyFill="1" applyBorder="1" applyAlignment="1">
      <alignment horizontal="center"/>
    </xf>
    <xf numFmtId="0" fontId="9" fillId="3" borderId="1" xfId="4" applyNumberFormat="1" applyFont="1" applyFill="1" applyBorder="1" applyAlignment="1">
      <alignment horizontal="center"/>
    </xf>
    <xf numFmtId="10" fontId="9" fillId="0" borderId="1" xfId="29" applyNumberFormat="1" applyFont="1" applyFill="1" applyBorder="1" applyAlignment="1">
      <alignment horizontal="center"/>
    </xf>
    <xf numFmtId="0" fontId="8" fillId="0" borderId="0" xfId="19" applyFont="1" applyBorder="1" applyAlignment="1" applyProtection="1">
      <alignment horizontal="left" vertical="center"/>
    </xf>
    <xf numFmtId="0" fontId="4" fillId="0" borderId="0" xfId="4" applyFont="1" applyAlignment="1">
      <alignment horizontal="center"/>
    </xf>
    <xf numFmtId="0" fontId="15" fillId="0" borderId="0" xfId="4" applyFont="1" applyBorder="1" applyAlignment="1">
      <alignment horizontal="left" vertical="center" wrapText="1"/>
    </xf>
    <xf numFmtId="0" fontId="4" fillId="0" borderId="0" xfId="4" applyFont="1"/>
    <xf numFmtId="0" fontId="4" fillId="4" borderId="2" xfId="4" applyNumberFormat="1" applyFont="1" applyFill="1" applyBorder="1" applyAlignment="1">
      <alignment horizontal="center"/>
    </xf>
    <xf numFmtId="0" fontId="4" fillId="4" borderId="0" xfId="4" applyNumberFormat="1" applyFont="1" applyFill="1" applyBorder="1" applyAlignment="1">
      <alignment horizontal="center"/>
    </xf>
    <xf numFmtId="0" fontId="27" fillId="0" borderId="0" xfId="3" applyFont="1" applyFill="1" applyAlignment="1" applyProtection="1">
      <alignment horizontal="center" vertical="center"/>
      <protection hidden="1"/>
    </xf>
    <xf numFmtId="0" fontId="27" fillId="0" borderId="0" xfId="3" applyFont="1" applyAlignment="1" applyProtection="1">
      <alignment horizontal="center" vertical="center"/>
      <protection hidden="1"/>
    </xf>
    <xf numFmtId="0" fontId="20" fillId="0" borderId="0" xfId="3" applyFont="1" applyAlignment="1" applyProtection="1">
      <alignment horizontal="left" vertical="center"/>
      <protection hidden="1"/>
    </xf>
    <xf numFmtId="0" fontId="0" fillId="0" borderId="0" xfId="0"/>
    <xf numFmtId="0" fontId="20" fillId="0" borderId="0" xfId="3" applyFont="1" applyAlignment="1" applyProtection="1">
      <alignment horizontal="center" vertical="center"/>
      <protection hidden="1"/>
    </xf>
    <xf numFmtId="0" fontId="21" fillId="0" borderId="0" xfId="3" applyFont="1" applyFill="1" applyBorder="1" applyAlignment="1" applyProtection="1">
      <alignment horizontal="center" vertical="center"/>
      <protection hidden="1"/>
    </xf>
    <xf numFmtId="164" fontId="20" fillId="0" borderId="0" xfId="3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protection hidden="1"/>
    </xf>
    <xf numFmtId="0" fontId="20" fillId="0" borderId="0" xfId="3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1" fillId="0" borderId="0" xfId="3" applyFont="1" applyBorder="1" applyAlignment="1" applyProtection="1">
      <alignment horizontal="center" vertical="center"/>
      <protection locked="0"/>
    </xf>
    <xf numFmtId="0" fontId="21" fillId="0" borderId="0" xfId="3" applyFont="1" applyFill="1" applyBorder="1" applyAlignment="1" applyProtection="1">
      <alignment horizontal="center" vertical="center"/>
      <protection locked="0"/>
    </xf>
    <xf numFmtId="0" fontId="23" fillId="0" borderId="0" xfId="3" applyFont="1" applyBorder="1" applyAlignment="1" applyProtection="1">
      <alignment horizontal="left" vertical="center"/>
      <protection hidden="1"/>
    </xf>
    <xf numFmtId="0" fontId="7" fillId="0" borderId="0" xfId="3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hidden="1"/>
    </xf>
    <xf numFmtId="0" fontId="2" fillId="0" borderId="0" xfId="14" applyFont="1" applyFill="1" applyBorder="1" applyAlignment="1" applyProtection="1">
      <alignment horizontal="center" vertical="top" wrapText="1"/>
      <protection hidden="1"/>
    </xf>
    <xf numFmtId="1" fontId="2" fillId="0" borderId="0" xfId="14" applyNumberFormat="1" applyFont="1" applyFill="1" applyBorder="1" applyAlignment="1" applyProtection="1">
      <alignment horizontal="center" vertical="top" wrapText="1"/>
      <protection hidden="1"/>
    </xf>
    <xf numFmtId="10" fontId="21" fillId="0" borderId="3" xfId="20" applyNumberFormat="1" applyFont="1" applyBorder="1" applyAlignment="1" applyProtection="1">
      <alignment horizontal="center" vertical="center"/>
      <protection locked="0"/>
    </xf>
    <xf numFmtId="10" fontId="21" fillId="0" borderId="4" xfId="20" applyNumberFormat="1" applyFont="1" applyBorder="1" applyAlignment="1" applyProtection="1">
      <alignment horizontal="center" vertical="center"/>
      <protection locked="0"/>
    </xf>
    <xf numFmtId="10" fontId="16" fillId="0" borderId="3" xfId="20" applyNumberFormat="1" applyFont="1" applyFill="1" applyBorder="1" applyAlignment="1" applyProtection="1">
      <alignment horizontal="center" vertical="center"/>
      <protection locked="0"/>
    </xf>
    <xf numFmtId="10" fontId="16" fillId="0" borderId="4" xfId="20" applyNumberFormat="1" applyFont="1" applyFill="1" applyBorder="1" applyAlignment="1" applyProtection="1">
      <alignment horizontal="center" vertical="center"/>
      <protection locked="0"/>
    </xf>
    <xf numFmtId="0" fontId="22" fillId="5" borderId="5" xfId="0" applyFont="1" applyFill="1" applyBorder="1" applyAlignment="1" applyProtection="1">
      <alignment horizontal="center" vertical="center"/>
      <protection hidden="1"/>
    </xf>
    <xf numFmtId="0" fontId="22" fillId="5" borderId="6" xfId="0" applyFont="1" applyFill="1" applyBorder="1" applyAlignment="1" applyProtection="1">
      <alignment vertical="center"/>
      <protection hidden="1"/>
    </xf>
    <xf numFmtId="0" fontId="0" fillId="0" borderId="7" xfId="0" applyNumberForma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locked="0"/>
    </xf>
    <xf numFmtId="0" fontId="21" fillId="0" borderId="7" xfId="3" applyFont="1" applyBorder="1" applyAlignment="1" applyProtection="1">
      <alignment horizontal="center" vertical="center"/>
      <protection hidden="1"/>
    </xf>
    <xf numFmtId="0" fontId="21" fillId="0" borderId="3" xfId="3" applyFont="1" applyFill="1" applyBorder="1" applyAlignment="1" applyProtection="1">
      <alignment horizontal="center" vertical="center"/>
      <protection locked="0"/>
    </xf>
    <xf numFmtId="0" fontId="21" fillId="0" borderId="7" xfId="3" applyFont="1" applyFill="1" applyBorder="1" applyAlignment="1" applyProtection="1">
      <alignment horizontal="center" vertical="center"/>
      <protection hidden="1"/>
    </xf>
    <xf numFmtId="0" fontId="21" fillId="0" borderId="3" xfId="3" applyFont="1" applyBorder="1" applyAlignment="1" applyProtection="1">
      <alignment horizontal="center" vertical="center"/>
      <protection locked="0"/>
    </xf>
    <xf numFmtId="0" fontId="21" fillId="6" borderId="7" xfId="3" applyFont="1" applyFill="1" applyBorder="1" applyAlignment="1" applyProtection="1">
      <alignment horizontal="center" vertical="center"/>
      <protection hidden="1"/>
    </xf>
    <xf numFmtId="0" fontId="21" fillId="6" borderId="8" xfId="3" applyFont="1" applyFill="1" applyBorder="1" applyAlignment="1" applyProtection="1">
      <alignment horizontal="center" vertical="center"/>
      <protection hidden="1"/>
    </xf>
    <xf numFmtId="0" fontId="24" fillId="6" borderId="4" xfId="3" applyFont="1" applyFill="1" applyBorder="1" applyAlignment="1" applyProtection="1">
      <alignment horizontal="center" vertical="center"/>
      <protection locked="0"/>
    </xf>
    <xf numFmtId="0" fontId="22" fillId="5" borderId="5" xfId="0" applyFont="1" applyFill="1" applyBorder="1" applyAlignment="1" applyProtection="1">
      <alignment horizontal="center"/>
      <protection hidden="1"/>
    </xf>
    <xf numFmtId="0" fontId="0" fillId="0" borderId="7" xfId="0" applyBorder="1" applyAlignment="1" applyProtection="1">
      <alignment vertical="center"/>
      <protection locked="0"/>
    </xf>
    <xf numFmtId="10" fontId="20" fillId="0" borderId="3" xfId="3" applyNumberFormat="1" applyFont="1" applyBorder="1" applyAlignment="1" applyProtection="1">
      <alignment horizontal="center" vertical="center"/>
      <protection hidden="1"/>
    </xf>
    <xf numFmtId="0" fontId="21" fillId="0" borderId="3" xfId="3" applyFont="1" applyBorder="1" applyAlignment="1" applyProtection="1">
      <alignment horizontal="center" vertical="center"/>
      <protection hidden="1"/>
    </xf>
    <xf numFmtId="0" fontId="21" fillId="0" borderId="3" xfId="3" applyFont="1" applyFill="1" applyBorder="1" applyAlignment="1" applyProtection="1">
      <alignment horizontal="center" vertical="center"/>
      <protection hidden="1"/>
    </xf>
    <xf numFmtId="9" fontId="2" fillId="0" borderId="3" xfId="20" applyFont="1" applyFill="1" applyBorder="1" applyAlignment="1" applyProtection="1">
      <alignment horizontal="center" vertical="top" wrapText="1"/>
      <protection hidden="1"/>
    </xf>
    <xf numFmtId="0" fontId="21" fillId="0" borderId="8" xfId="3" applyFont="1" applyBorder="1" applyAlignment="1" applyProtection="1">
      <alignment horizontal="center" vertical="center"/>
      <protection hidden="1"/>
    </xf>
    <xf numFmtId="0" fontId="21" fillId="0" borderId="9" xfId="3" applyFont="1" applyFill="1" applyBorder="1" applyAlignment="1" applyProtection="1">
      <alignment horizontal="center" vertical="center"/>
      <protection locked="0"/>
    </xf>
    <xf numFmtId="0" fontId="21" fillId="0" borderId="4" xfId="3" applyFont="1" applyFill="1" applyBorder="1" applyAlignment="1" applyProtection="1">
      <alignment horizontal="center" vertical="center"/>
      <protection locked="0"/>
    </xf>
    <xf numFmtId="0" fontId="24" fillId="0" borderId="5" xfId="3" applyFont="1" applyBorder="1" applyAlignment="1" applyProtection="1">
      <alignment horizontal="center" vertical="center"/>
      <protection hidden="1"/>
    </xf>
    <xf numFmtId="1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24" fillId="0" borderId="8" xfId="3" applyFont="1" applyFill="1" applyBorder="1" applyAlignment="1" applyProtection="1">
      <alignment horizontal="center" vertical="center"/>
      <protection hidden="1"/>
    </xf>
    <xf numFmtId="10" fontId="21" fillId="0" borderId="4" xfId="3" applyNumberFormat="1" applyFont="1" applyFill="1" applyBorder="1" applyAlignment="1" applyProtection="1">
      <alignment horizontal="center" vertical="center"/>
      <protection locked="0"/>
    </xf>
    <xf numFmtId="0" fontId="25" fillId="6" borderId="4" xfId="3" applyFont="1" applyFill="1" applyBorder="1" applyAlignment="1" applyProtection="1">
      <alignment horizontal="center" vertical="center"/>
      <protection hidden="1"/>
    </xf>
    <xf numFmtId="0" fontId="0" fillId="0" borderId="8" xfId="0" applyNumberForma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10" fontId="20" fillId="0" borderId="4" xfId="3" applyNumberFormat="1" applyFont="1" applyBorder="1" applyAlignment="1" applyProtection="1">
      <alignment horizontal="center" vertical="center"/>
      <protection hidden="1"/>
    </xf>
    <xf numFmtId="0" fontId="20" fillId="0" borderId="5" xfId="3" applyFont="1" applyBorder="1" applyAlignment="1" applyProtection="1">
      <alignment horizontal="center" vertical="center"/>
      <protection hidden="1"/>
    </xf>
    <xf numFmtId="0" fontId="20" fillId="0" borderId="10" xfId="3" applyFont="1" applyBorder="1" applyAlignment="1" applyProtection="1">
      <alignment horizontal="center" vertical="center"/>
      <protection hidden="1"/>
    </xf>
    <xf numFmtId="0" fontId="20" fillId="0" borderId="6" xfId="3" applyFont="1" applyBorder="1" applyAlignment="1" applyProtection="1">
      <alignment horizontal="center" vertical="center"/>
      <protection hidden="1"/>
    </xf>
    <xf numFmtId="0" fontId="24" fillId="5" borderId="6" xfId="3" applyFont="1" applyFill="1" applyBorder="1" applyAlignment="1" applyProtection="1">
      <alignment horizontal="center" vertical="center" wrapText="1"/>
      <protection hidden="1"/>
    </xf>
    <xf numFmtId="0" fontId="10" fillId="5" borderId="10" xfId="14" applyFont="1" applyFill="1" applyBorder="1" applyAlignment="1" applyProtection="1">
      <alignment horizontal="center" vertical="center" wrapText="1"/>
      <protection hidden="1"/>
    </xf>
    <xf numFmtId="0" fontId="10" fillId="5" borderId="6" xfId="14" applyFont="1" applyFill="1" applyBorder="1" applyAlignment="1" applyProtection="1">
      <alignment horizontal="center" vertical="center" wrapText="1"/>
      <protection hidden="1"/>
    </xf>
    <xf numFmtId="14" fontId="24" fillId="5" borderId="6" xfId="3" applyNumberFormat="1" applyFont="1" applyFill="1" applyBorder="1" applyAlignment="1" applyProtection="1">
      <alignment horizontal="center" vertical="center"/>
      <protection locked="0"/>
    </xf>
    <xf numFmtId="14" fontId="24" fillId="5" borderId="10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hidden="1"/>
    </xf>
    <xf numFmtId="9" fontId="2" fillId="0" borderId="3" xfId="20" applyNumberFormat="1" applyFont="1" applyFill="1" applyBorder="1" applyAlignment="1" applyProtection="1">
      <alignment horizontal="center" vertical="top" wrapText="1"/>
      <protection hidden="1"/>
    </xf>
    <xf numFmtId="0" fontId="9" fillId="6" borderId="8" xfId="0" applyFont="1" applyFill="1" applyBorder="1" applyAlignment="1" applyProtection="1">
      <alignment horizontal="center" vertical="center"/>
      <protection hidden="1"/>
    </xf>
    <xf numFmtId="0" fontId="10" fillId="6" borderId="9" xfId="14" applyFont="1" applyFill="1" applyBorder="1" applyAlignment="1" applyProtection="1">
      <alignment horizontal="center" vertical="center" wrapText="1"/>
      <protection hidden="1"/>
    </xf>
    <xf numFmtId="9" fontId="10" fillId="6" borderId="4" xfId="20" applyFont="1" applyFill="1" applyBorder="1" applyAlignment="1" applyProtection="1">
      <alignment horizontal="center" vertical="center" wrapText="1"/>
      <protection hidden="1"/>
    </xf>
    <xf numFmtId="0" fontId="24" fillId="6" borderId="9" xfId="3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hidden="1"/>
    </xf>
    <xf numFmtId="10" fontId="20" fillId="0" borderId="0" xfId="3" applyNumberFormat="1" applyFont="1" applyBorder="1" applyAlignment="1" applyProtection="1">
      <alignment horizontal="center" vertical="center"/>
      <protection hidden="1"/>
    </xf>
    <xf numFmtId="10" fontId="16" fillId="0" borderId="0" xfId="20" applyNumberFormat="1" applyFont="1" applyFill="1" applyBorder="1" applyAlignment="1" applyProtection="1">
      <alignment horizontal="center" vertical="center"/>
      <protection locked="0"/>
    </xf>
    <xf numFmtId="0" fontId="26" fillId="7" borderId="5" xfId="0" applyFont="1" applyFill="1" applyBorder="1" applyAlignment="1">
      <alignment horizontal="center" vertical="center" wrapText="1"/>
    </xf>
    <xf numFmtId="10" fontId="4" fillId="0" borderId="3" xfId="20" applyNumberFormat="1" applyFont="1" applyFill="1" applyBorder="1" applyAlignment="1" applyProtection="1">
      <alignment horizontal="center"/>
      <protection hidden="1"/>
    </xf>
    <xf numFmtId="0" fontId="0" fillId="0" borderId="7" xfId="0" applyBorder="1"/>
    <xf numFmtId="0" fontId="4" fillId="0" borderId="7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0" fillId="0" borderId="3" xfId="3" applyFont="1" applyBorder="1" applyAlignment="1" applyProtection="1">
      <alignment horizontal="center" vertical="center"/>
      <protection hidden="1"/>
    </xf>
    <xf numFmtId="0" fontId="28" fillId="0" borderId="7" xfId="0" applyFont="1" applyBorder="1"/>
    <xf numFmtId="0" fontId="9" fillId="6" borderId="8" xfId="0" applyFont="1" applyFill="1" applyBorder="1" applyAlignment="1" applyProtection="1">
      <alignment horizontal="center"/>
      <protection hidden="1"/>
    </xf>
    <xf numFmtId="0" fontId="9" fillId="6" borderId="4" xfId="0" applyFont="1" applyFill="1" applyBorder="1" applyAlignment="1" applyProtection="1">
      <alignment horizontal="center"/>
      <protection hidden="1"/>
    </xf>
    <xf numFmtId="0" fontId="9" fillId="6" borderId="9" xfId="0" applyFont="1" applyFill="1" applyBorder="1" applyAlignment="1" applyProtection="1">
      <alignment horizontal="center"/>
      <protection hidden="1"/>
    </xf>
    <xf numFmtId="0" fontId="24" fillId="6" borderId="0" xfId="3" applyFont="1" applyFill="1" applyBorder="1" applyAlignment="1" applyProtection="1">
      <alignment horizontal="center" vertical="center"/>
      <protection locked="0"/>
    </xf>
    <xf numFmtId="0" fontId="24" fillId="6" borderId="3" xfId="3" applyFont="1" applyFill="1" applyBorder="1" applyAlignment="1" applyProtection="1">
      <alignment horizontal="center" vertical="center"/>
      <protection locked="0"/>
    </xf>
    <xf numFmtId="0" fontId="20" fillId="0" borderId="0" xfId="3" applyFont="1" applyFill="1" applyBorder="1" applyAlignment="1" applyProtection="1">
      <alignment horizontal="center" vertical="center"/>
      <protection hidden="1"/>
    </xf>
    <xf numFmtId="0" fontId="24" fillId="5" borderId="5" xfId="3" applyFont="1" applyFill="1" applyBorder="1" applyAlignment="1" applyProtection="1">
      <alignment horizontal="center" vertical="center"/>
      <protection hidden="1"/>
    </xf>
    <xf numFmtId="0" fontId="24" fillId="0" borderId="0" xfId="3" applyFont="1" applyBorder="1" applyAlignment="1" applyProtection="1">
      <alignment horizontal="center" vertical="center" wrapText="1"/>
      <protection hidden="1"/>
    </xf>
    <xf numFmtId="0" fontId="20" fillId="0" borderId="7" xfId="3" applyFont="1" applyFill="1" applyBorder="1" applyAlignment="1" applyProtection="1">
      <alignment horizontal="center" vertical="center"/>
      <protection hidden="1"/>
    </xf>
    <xf numFmtId="0" fontId="24" fillId="5" borderId="5" xfId="3" applyFont="1" applyFill="1" applyBorder="1" applyAlignment="1" applyProtection="1">
      <alignment horizontal="center" vertical="center" wrapText="1"/>
      <protection hidden="1"/>
    </xf>
    <xf numFmtId="0" fontId="24" fillId="5" borderId="10" xfId="3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34" fillId="0" borderId="0" xfId="0" applyNumberFormat="1" applyFont="1" applyFill="1" applyBorder="1" applyAlignment="1" applyProtection="1">
      <alignment vertical="center" readingOrder="1"/>
      <protection hidden="1"/>
    </xf>
    <xf numFmtId="0" fontId="35" fillId="0" borderId="0" xfId="0" applyNumberFormat="1" applyFont="1" applyFill="1" applyBorder="1" applyAlignment="1" applyProtection="1">
      <alignment vertical="center" readingOrder="1"/>
      <protection hidden="1"/>
    </xf>
    <xf numFmtId="0" fontId="27" fillId="0" borderId="0" xfId="3" applyFont="1" applyFill="1" applyBorder="1" applyAlignment="1" applyProtection="1">
      <alignment horizontal="center" vertical="center"/>
      <protection hidden="1"/>
    </xf>
    <xf numFmtId="0" fontId="27" fillId="0" borderId="0" xfId="3" applyFont="1" applyBorder="1" applyAlignment="1" applyProtection="1">
      <alignment horizontal="center" vertical="center"/>
      <protection hidden="1"/>
    </xf>
    <xf numFmtId="0" fontId="8" fillId="0" borderId="0" xfId="3" applyFont="1" applyBorder="1" applyAlignment="1" applyProtection="1">
      <alignment vertical="center"/>
      <protection hidden="1"/>
    </xf>
    <xf numFmtId="0" fontId="20" fillId="0" borderId="0" xfId="3" applyFont="1" applyFill="1" applyAlignment="1" applyProtection="1">
      <alignment horizontal="center" vertical="center"/>
      <protection hidden="1"/>
    </xf>
    <xf numFmtId="0" fontId="9" fillId="6" borderId="8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20" fillId="0" borderId="7" xfId="3" applyFont="1" applyFill="1" applyBorder="1" applyAlignment="1" applyProtection="1">
      <alignment horizontal="center" vertical="center"/>
      <protection hidden="1"/>
    </xf>
    <xf numFmtId="0" fontId="20" fillId="0" borderId="0" xfId="3" applyFont="1" applyFill="1" applyBorder="1" applyAlignment="1" applyProtection="1">
      <alignment horizontal="center" vertical="center"/>
      <protection hidden="1"/>
    </xf>
    <xf numFmtId="0" fontId="24" fillId="0" borderId="7" xfId="3" applyFont="1" applyBorder="1" applyAlignment="1" applyProtection="1">
      <alignment horizontal="center" vertical="center" wrapText="1"/>
      <protection hidden="1"/>
    </xf>
    <xf numFmtId="0" fontId="24" fillId="0" borderId="0" xfId="3" applyFont="1" applyBorder="1" applyAlignment="1" applyProtection="1">
      <alignment horizontal="center" vertical="center" wrapText="1"/>
      <protection hidden="1"/>
    </xf>
    <xf numFmtId="0" fontId="24" fillId="0" borderId="8" xfId="3" applyFont="1" applyBorder="1" applyAlignment="1" applyProtection="1">
      <alignment horizontal="center" vertical="center" wrapText="1"/>
      <protection hidden="1"/>
    </xf>
    <xf numFmtId="0" fontId="24" fillId="0" borderId="9" xfId="3" applyFont="1" applyBorder="1" applyAlignment="1" applyProtection="1">
      <alignment horizontal="center" vertical="center" wrapText="1"/>
      <protection hidden="1"/>
    </xf>
    <xf numFmtId="0" fontId="24" fillId="0" borderId="0" xfId="3" applyFont="1" applyFill="1" applyBorder="1" applyAlignment="1" applyProtection="1">
      <alignment horizontal="center" vertical="center"/>
      <protection hidden="1"/>
    </xf>
    <xf numFmtId="0" fontId="24" fillId="5" borderId="5" xfId="3" applyFont="1" applyFill="1" applyBorder="1" applyAlignment="1" applyProtection="1">
      <alignment horizontal="center" vertical="center" wrapText="1"/>
      <protection hidden="1"/>
    </xf>
    <xf numFmtId="0" fontId="24" fillId="5" borderId="10" xfId="3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  <xf numFmtId="0" fontId="24" fillId="0" borderId="7" xfId="3" applyFont="1" applyFill="1" applyBorder="1" applyAlignment="1" applyProtection="1">
      <alignment horizontal="center" vertical="center" wrapText="1"/>
      <protection hidden="1"/>
    </xf>
    <xf numFmtId="0" fontId="24" fillId="0" borderId="0" xfId="3" applyFont="1" applyFill="1" applyBorder="1" applyAlignment="1" applyProtection="1">
      <alignment horizontal="center" vertical="center" wrapText="1"/>
      <protection hidden="1"/>
    </xf>
    <xf numFmtId="0" fontId="24" fillId="0" borderId="8" xfId="3" applyFont="1" applyFill="1" applyBorder="1" applyAlignment="1" applyProtection="1">
      <alignment horizontal="center" vertical="center" wrapText="1"/>
      <protection hidden="1"/>
    </xf>
    <xf numFmtId="0" fontId="24" fillId="0" borderId="9" xfId="3" applyFont="1" applyFill="1" applyBorder="1" applyAlignment="1" applyProtection="1">
      <alignment horizontal="center" vertical="center" wrapText="1"/>
      <protection hidden="1"/>
    </xf>
    <xf numFmtId="0" fontId="22" fillId="5" borderId="10" xfId="0" applyFont="1" applyFill="1" applyBorder="1" applyAlignment="1" applyProtection="1">
      <alignment horizontal="center" vertical="center"/>
      <protection hidden="1"/>
    </xf>
    <xf numFmtId="0" fontId="22" fillId="5" borderId="6" xfId="0" applyFont="1" applyFill="1" applyBorder="1" applyAlignment="1" applyProtection="1">
      <alignment horizontal="center" vertical="center"/>
      <protection hidden="1"/>
    </xf>
    <xf numFmtId="0" fontId="24" fillId="5" borderId="5" xfId="3" applyFont="1" applyFill="1" applyBorder="1" applyAlignment="1" applyProtection="1">
      <alignment horizontal="center" vertical="center"/>
      <protection hidden="1"/>
    </xf>
    <xf numFmtId="0" fontId="24" fillId="5" borderId="10" xfId="3" applyFont="1" applyFill="1" applyBorder="1" applyAlignment="1" applyProtection="1">
      <alignment horizontal="center" vertical="center"/>
      <protection hidden="1"/>
    </xf>
    <xf numFmtId="0" fontId="24" fillId="5" borderId="6" xfId="3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15" xfId="0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0" fontId="11" fillId="5" borderId="16" xfId="0" applyNumberFormat="1" applyFont="1" applyFill="1" applyBorder="1" applyAlignment="1" applyProtection="1">
      <alignment horizontal="center" vertical="center" readingOrder="1"/>
      <protection locked="0"/>
    </xf>
    <xf numFmtId="0" fontId="11" fillId="5" borderId="17" xfId="0" applyNumberFormat="1" applyFont="1" applyFill="1" applyBorder="1" applyAlignment="1" applyProtection="1">
      <alignment horizontal="center" vertical="center" readingOrder="1"/>
      <protection locked="0"/>
    </xf>
    <xf numFmtId="0" fontId="11" fillId="5" borderId="18" xfId="0" applyNumberFormat="1" applyFont="1" applyFill="1" applyBorder="1" applyAlignment="1" applyProtection="1">
      <alignment horizontal="center" vertical="center" readingOrder="1"/>
      <protection locked="0"/>
    </xf>
    <xf numFmtId="0" fontId="3" fillId="0" borderId="0" xfId="4" applyFont="1" applyBorder="1" applyAlignment="1">
      <alignment horizontal="center" vertical="center"/>
    </xf>
    <xf numFmtId="0" fontId="29" fillId="0" borderId="0" xfId="19" applyFont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1" fillId="0" borderId="19" xfId="4" applyFont="1" applyBorder="1" applyAlignment="1">
      <alignment horizontal="center"/>
    </xf>
    <xf numFmtId="0" fontId="11" fillId="0" borderId="20" xfId="4" applyFont="1" applyBorder="1" applyAlignment="1">
      <alignment horizontal="center"/>
    </xf>
    <xf numFmtId="0" fontId="11" fillId="0" borderId="21" xfId="4" applyFont="1" applyBorder="1" applyAlignment="1">
      <alignment horizontal="center"/>
    </xf>
    <xf numFmtId="0" fontId="11" fillId="0" borderId="19" xfId="4" applyFont="1" applyFill="1" applyBorder="1" applyAlignment="1">
      <alignment horizontal="center"/>
    </xf>
    <xf numFmtId="0" fontId="11" fillId="0" borderId="20" xfId="4" applyFont="1" applyFill="1" applyBorder="1" applyAlignment="1">
      <alignment horizontal="center"/>
    </xf>
    <xf numFmtId="0" fontId="11" fillId="0" borderId="21" xfId="4" applyFont="1" applyFill="1" applyBorder="1" applyAlignment="1">
      <alignment horizontal="center"/>
    </xf>
  </cellXfs>
  <cellStyles count="42">
    <cellStyle name="Euro" xfId="1"/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2 2 4" xfId="7"/>
    <cellStyle name="Normal 2 3" xfId="8"/>
    <cellStyle name="Normal 2 3 2" xfId="41"/>
    <cellStyle name="Normal 2 4" xfId="9"/>
    <cellStyle name="Normal 2 4 5" xfId="10"/>
    <cellStyle name="Normal 2 4 5 2" xfId="11"/>
    <cellStyle name="Normal 2 4 5 2 2" xfId="12"/>
    <cellStyle name="Normal 2 5" xfId="38"/>
    <cellStyle name="Normal 3" xfId="13"/>
    <cellStyle name="Normal 3 2" xfId="14"/>
    <cellStyle name="Normal 3 2 2" xfId="15"/>
    <cellStyle name="Normal 3 3" xfId="16"/>
    <cellStyle name="Normal 3 4" xfId="39"/>
    <cellStyle name="Normal 4" xfId="17"/>
    <cellStyle name="Normal 4 2" xfId="18"/>
    <cellStyle name="Normal 4 3" xfId="40"/>
    <cellStyle name="Normal 5" xfId="19"/>
    <cellStyle name="Porcentagem" xfId="20" builtinId="5"/>
    <cellStyle name="Porcentagem 10" xfId="21"/>
    <cellStyle name="Porcentagem 10 2" xfId="22"/>
    <cellStyle name="Porcentagem 10 2 2" xfId="23"/>
    <cellStyle name="Porcentagem 2" xfId="24"/>
    <cellStyle name="Porcentagem 2 2" xfId="25"/>
    <cellStyle name="Porcentagem 2 3" xfId="26"/>
    <cellStyle name="Porcentagem 2 3 2" xfId="27"/>
    <cellStyle name="Porcentagem 2 3 2 2" xfId="28"/>
    <cellStyle name="Porcentagem 2 4" xfId="29"/>
    <cellStyle name="Porcentagem 3" xfId="30"/>
    <cellStyle name="Porcentagem 3 2" xfId="31"/>
    <cellStyle name="Porcentagem 4" xfId="32"/>
    <cellStyle name="Porcentagem 4 2" xfId="33"/>
    <cellStyle name="Porcentagem 5" xfId="34"/>
    <cellStyle name="Porcentagem 6" xfId="35"/>
    <cellStyle name="Separador de milhares 2" xfId="36"/>
    <cellStyle name="Separador de milhares 3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2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3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104775</xdr:rowOff>
    </xdr:to>
    <xdr:pic>
      <xdr:nvPicPr>
        <xdr:cNvPr id="31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showGridLines="0" tabSelected="1" workbookViewId="0">
      <selection sqref="A1:K1"/>
    </sheetView>
  </sheetViews>
  <sheetFormatPr defaultColWidth="0" defaultRowHeight="12.75"/>
  <cols>
    <col min="1" max="1" width="56.140625" style="25" customWidth="1"/>
    <col min="2" max="5" width="12.7109375" style="25" customWidth="1"/>
    <col min="6" max="6" width="13.7109375" style="25" customWidth="1"/>
    <col min="7" max="7" width="19.42578125" style="25" bestFit="1" customWidth="1"/>
    <col min="8" max="8" width="10.7109375" style="25" bestFit="1" customWidth="1"/>
    <col min="9" max="9" width="11.140625" style="25" bestFit="1" customWidth="1"/>
    <col min="10" max="10" width="14.28515625" style="25" customWidth="1"/>
    <col min="11" max="11" width="11.42578125" style="25" customWidth="1"/>
    <col min="12" max="12" width="2.28515625" style="25" customWidth="1"/>
    <col min="13" max="14" width="0.140625" style="21" hidden="1" customWidth="1"/>
    <col min="15" max="15" width="0.140625" style="22" hidden="1" customWidth="1"/>
    <col min="16" max="16384" width="9.140625" style="25" hidden="1"/>
  </cols>
  <sheetData>
    <row r="1" spans="1:15" s="111" customFormat="1" ht="17.25">
      <c r="A1" s="142" t="s">
        <v>18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08"/>
      <c r="M1" s="109"/>
      <c r="N1" s="110"/>
      <c r="O1" s="110"/>
    </row>
    <row r="2" spans="1:15" s="111" customFormat="1" ht="15">
      <c r="A2" s="145" t="s">
        <v>19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12"/>
      <c r="M2" s="113"/>
      <c r="N2" s="110"/>
      <c r="O2" s="110"/>
    </row>
    <row r="3" spans="1:15" s="111" customFormat="1" ht="17.25">
      <c r="A3" s="148" t="s">
        <v>20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  <c r="L3" s="108"/>
      <c r="M3" s="109"/>
      <c r="N3" s="110"/>
      <c r="O3" s="110"/>
    </row>
    <row r="4" spans="1:15" s="111" customFormat="1" ht="15.75" thickBot="1">
      <c r="A4" s="145" t="s">
        <v>21</v>
      </c>
      <c r="B4" s="146"/>
      <c r="C4" s="146"/>
      <c r="D4" s="146"/>
      <c r="E4" s="146"/>
      <c r="F4" s="146"/>
      <c r="G4" s="146"/>
      <c r="H4" s="146"/>
      <c r="I4" s="146"/>
      <c r="J4" s="146"/>
      <c r="K4" s="147"/>
      <c r="M4" s="110"/>
      <c r="N4" s="110"/>
      <c r="O4" s="110"/>
    </row>
    <row r="5" spans="1:15" s="111" customFormat="1" ht="15.75">
      <c r="A5" s="151" t="s">
        <v>151</v>
      </c>
      <c r="B5" s="152"/>
      <c r="C5" s="152"/>
      <c r="D5" s="152"/>
      <c r="E5" s="152"/>
      <c r="F5" s="152"/>
      <c r="G5" s="152"/>
      <c r="H5" s="152"/>
      <c r="I5" s="152"/>
      <c r="J5" s="152"/>
      <c r="K5" s="153"/>
      <c r="L5" s="114"/>
      <c r="M5" s="115"/>
      <c r="N5" s="110"/>
      <c r="O5" s="110"/>
    </row>
    <row r="6" spans="1:15">
      <c r="A6" s="33"/>
      <c r="B6" s="34"/>
      <c r="C6" s="34"/>
      <c r="D6" s="34"/>
      <c r="E6" s="34"/>
      <c r="F6" s="34"/>
      <c r="G6" s="34"/>
      <c r="H6" s="34"/>
      <c r="I6" s="34"/>
      <c r="J6" s="34"/>
      <c r="K6" s="29"/>
      <c r="L6" s="29"/>
    </row>
    <row r="7" spans="1:15" ht="15">
      <c r="A7" s="106" t="s">
        <v>22</v>
      </c>
      <c r="B7" s="80" t="s">
        <v>23</v>
      </c>
      <c r="C7" s="80" t="s">
        <v>24</v>
      </c>
      <c r="D7" s="80" t="s">
        <v>147</v>
      </c>
      <c r="E7" s="79" t="s">
        <v>152</v>
      </c>
      <c r="F7" s="26"/>
      <c r="G7" s="103" t="s">
        <v>25</v>
      </c>
      <c r="H7" s="80" t="s">
        <v>24</v>
      </c>
      <c r="I7" s="79" t="s">
        <v>152</v>
      </c>
      <c r="J7" s="43" t="s">
        <v>26</v>
      </c>
      <c r="K7" s="44" t="s">
        <v>27</v>
      </c>
      <c r="L7" s="29"/>
    </row>
    <row r="8" spans="1:15" ht="15">
      <c r="A8" s="49" t="s">
        <v>28</v>
      </c>
      <c r="B8" s="31">
        <v>48</v>
      </c>
      <c r="C8" s="31">
        <v>15</v>
      </c>
      <c r="D8" s="31">
        <v>51</v>
      </c>
      <c r="E8" s="50">
        <v>47</v>
      </c>
      <c r="F8" s="26"/>
      <c r="G8" s="47" t="s">
        <v>29</v>
      </c>
      <c r="H8" s="32">
        <v>249</v>
      </c>
      <c r="I8" s="48">
        <v>248</v>
      </c>
      <c r="J8" s="45">
        <v>12</v>
      </c>
      <c r="K8" s="46">
        <v>5</v>
      </c>
      <c r="L8" s="29"/>
    </row>
    <row r="9" spans="1:15" ht="15">
      <c r="A9" s="49" t="s">
        <v>30</v>
      </c>
      <c r="B9" s="31">
        <v>753</v>
      </c>
      <c r="C9" s="31">
        <v>555</v>
      </c>
      <c r="D9" s="31">
        <v>470</v>
      </c>
      <c r="E9" s="50">
        <v>545</v>
      </c>
      <c r="F9" s="26"/>
      <c r="G9" s="47" t="s">
        <v>31</v>
      </c>
      <c r="H9" s="32">
        <v>3493</v>
      </c>
      <c r="I9" s="48">
        <v>3153</v>
      </c>
      <c r="J9" s="45">
        <v>13</v>
      </c>
      <c r="K9" s="46">
        <v>46</v>
      </c>
      <c r="L9" s="29"/>
    </row>
    <row r="10" spans="1:15" ht="15">
      <c r="A10" s="49" t="s">
        <v>32</v>
      </c>
      <c r="B10" s="31">
        <v>145</v>
      </c>
      <c r="C10" s="31">
        <v>33</v>
      </c>
      <c r="D10" s="31">
        <v>48</v>
      </c>
      <c r="E10" s="50">
        <v>42</v>
      </c>
      <c r="F10" s="26"/>
      <c r="G10" s="60" t="s">
        <v>33</v>
      </c>
      <c r="H10" s="61">
        <v>1169</v>
      </c>
      <c r="I10" s="62">
        <v>1172</v>
      </c>
      <c r="J10" s="45">
        <v>14</v>
      </c>
      <c r="K10" s="46">
        <v>201</v>
      </c>
      <c r="L10" s="29"/>
    </row>
    <row r="11" spans="1:15" ht="15">
      <c r="A11" s="49" t="s">
        <v>34</v>
      </c>
      <c r="B11" s="29">
        <v>5555</v>
      </c>
      <c r="C11" s="29">
        <v>3929</v>
      </c>
      <c r="D11" s="29">
        <v>3765</v>
      </c>
      <c r="E11" s="50">
        <v>3779</v>
      </c>
      <c r="F11" s="26"/>
      <c r="G11" s="24"/>
      <c r="H11" s="24"/>
      <c r="I11" s="24"/>
      <c r="J11" s="45">
        <v>15</v>
      </c>
      <c r="K11" s="46">
        <v>508</v>
      </c>
      <c r="L11" s="29"/>
    </row>
    <row r="12" spans="1:15" ht="15">
      <c r="A12" s="49" t="s">
        <v>35</v>
      </c>
      <c r="B12" s="29">
        <v>330</v>
      </c>
      <c r="C12" s="29">
        <v>0</v>
      </c>
      <c r="D12" s="29">
        <v>136</v>
      </c>
      <c r="E12" s="50">
        <v>128</v>
      </c>
      <c r="F12" s="26"/>
      <c r="I12" s="29"/>
      <c r="J12" s="45">
        <v>16</v>
      </c>
      <c r="K12" s="46">
        <v>1044</v>
      </c>
      <c r="L12" s="29"/>
    </row>
    <row r="13" spans="1:15" ht="15">
      <c r="A13" s="51" t="s">
        <v>17</v>
      </c>
      <c r="B13" s="100">
        <v>6831</v>
      </c>
      <c r="C13" s="100">
        <v>4532</v>
      </c>
      <c r="D13" s="100">
        <v>4470</v>
      </c>
      <c r="E13" s="101">
        <v>4541</v>
      </c>
      <c r="F13" s="26"/>
      <c r="G13" s="63" t="s">
        <v>36</v>
      </c>
      <c r="H13" s="64">
        <v>0.95779575770828773</v>
      </c>
      <c r="I13" s="29"/>
      <c r="J13" s="45">
        <v>17</v>
      </c>
      <c r="K13" s="46">
        <v>1619</v>
      </c>
      <c r="L13" s="29"/>
    </row>
    <row r="14" spans="1:15" ht="15">
      <c r="A14" s="49" t="s">
        <v>37</v>
      </c>
      <c r="B14" s="31">
        <v>19</v>
      </c>
      <c r="C14" s="31">
        <v>379</v>
      </c>
      <c r="D14" s="32">
        <v>29</v>
      </c>
      <c r="E14" s="48">
        <v>32</v>
      </c>
      <c r="F14" s="26"/>
      <c r="G14" s="65" t="s">
        <v>38</v>
      </c>
      <c r="H14" s="66">
        <v>4.2204242291712227E-2</v>
      </c>
      <c r="I14" s="27"/>
      <c r="J14" s="45">
        <v>18</v>
      </c>
      <c r="K14" s="46">
        <v>999</v>
      </c>
      <c r="L14" s="29"/>
    </row>
    <row r="15" spans="1:15" ht="15">
      <c r="A15" s="52" t="s">
        <v>39</v>
      </c>
      <c r="B15" s="86">
        <v>6850</v>
      </c>
      <c r="C15" s="86">
        <v>4911</v>
      </c>
      <c r="D15" s="86">
        <v>4499</v>
      </c>
      <c r="E15" s="53">
        <v>4573</v>
      </c>
      <c r="F15" s="26"/>
      <c r="I15" s="34"/>
      <c r="J15" s="45">
        <v>19</v>
      </c>
      <c r="K15" s="46">
        <v>132</v>
      </c>
      <c r="L15" s="29"/>
    </row>
    <row r="16" spans="1:15" ht="15">
      <c r="F16" s="34"/>
      <c r="I16" s="34"/>
      <c r="J16" s="45">
        <v>20</v>
      </c>
      <c r="K16" s="46">
        <v>19</v>
      </c>
      <c r="L16" s="29"/>
    </row>
    <row r="17" spans="1:22" s="29" customFormat="1" ht="15">
      <c r="A17" s="33"/>
      <c r="B17" s="34"/>
      <c r="C17" s="34"/>
      <c r="D17" s="34"/>
      <c r="E17" s="34"/>
      <c r="F17" s="34"/>
      <c r="G17" s="25"/>
      <c r="H17" s="25"/>
      <c r="I17" s="34"/>
      <c r="J17" s="68">
        <v>21</v>
      </c>
      <c r="K17" s="69">
        <v>0</v>
      </c>
      <c r="M17" s="116"/>
      <c r="N17" s="116"/>
      <c r="O17" s="117"/>
    </row>
    <row r="18" spans="1:22" s="29" customFormat="1" ht="15" customHeight="1">
      <c r="A18" s="33"/>
      <c r="B18" s="34"/>
      <c r="C18" s="34"/>
      <c r="D18" s="34"/>
      <c r="E18" s="34"/>
      <c r="F18" s="34"/>
      <c r="G18" s="25"/>
      <c r="H18" s="25"/>
      <c r="I18" s="34"/>
      <c r="M18" s="116"/>
      <c r="N18" s="116"/>
      <c r="O18" s="117"/>
    </row>
    <row r="19" spans="1:22" s="29" customFormat="1" ht="15">
      <c r="A19" s="54" t="s">
        <v>0</v>
      </c>
      <c r="B19" s="137" t="s">
        <v>40</v>
      </c>
      <c r="C19" s="138"/>
      <c r="D19" s="24"/>
      <c r="E19" s="24"/>
      <c r="F19" s="28"/>
      <c r="G19" s="139" t="s">
        <v>41</v>
      </c>
      <c r="H19" s="140"/>
      <c r="I19" s="140"/>
      <c r="J19" s="140"/>
      <c r="K19" s="141"/>
      <c r="M19" s="117"/>
      <c r="N19" s="117"/>
      <c r="O19" s="117"/>
      <c r="P19" s="102"/>
      <c r="Q19" s="102"/>
    </row>
    <row r="20" spans="1:22" s="29" customFormat="1" ht="15" customHeight="1">
      <c r="A20" s="55" t="s">
        <v>42</v>
      </c>
      <c r="B20" s="35">
        <v>2190</v>
      </c>
      <c r="C20" s="56">
        <v>0.47889787885414387</v>
      </c>
      <c r="D20" s="88"/>
      <c r="E20" s="88"/>
      <c r="F20" s="30"/>
      <c r="G20" s="133" t="s">
        <v>43</v>
      </c>
      <c r="H20" s="134"/>
      <c r="I20" s="128" t="s">
        <v>44</v>
      </c>
      <c r="J20" s="128"/>
      <c r="K20" s="39">
        <v>0.22151760332385742</v>
      </c>
      <c r="M20" s="117"/>
      <c r="N20" s="117"/>
      <c r="O20" s="117"/>
      <c r="P20" s="102"/>
      <c r="Q20" s="102"/>
      <c r="R20" s="118"/>
      <c r="S20" s="118"/>
      <c r="T20" s="118"/>
      <c r="U20" s="118"/>
    </row>
    <row r="21" spans="1:22" s="29" customFormat="1" ht="15" customHeight="1">
      <c r="A21" s="55" t="s">
        <v>45</v>
      </c>
      <c r="B21" s="35">
        <v>1561</v>
      </c>
      <c r="C21" s="56">
        <v>0.34135141045265688</v>
      </c>
      <c r="D21" s="88"/>
      <c r="E21" s="88"/>
      <c r="F21" s="30"/>
      <c r="G21" s="133"/>
      <c r="H21" s="134"/>
      <c r="I21" s="128" t="s">
        <v>46</v>
      </c>
      <c r="J21" s="128"/>
      <c r="K21" s="39">
        <v>0.18674830527006342</v>
      </c>
      <c r="M21" s="117"/>
      <c r="N21" s="117"/>
      <c r="O21" s="117"/>
      <c r="P21" s="102"/>
      <c r="Q21" s="102"/>
    </row>
    <row r="22" spans="1:22" ht="15" customHeight="1">
      <c r="A22" s="55" t="s">
        <v>47</v>
      </c>
      <c r="B22" s="35">
        <v>135</v>
      </c>
      <c r="C22" s="56">
        <v>2.9521102121145858E-2</v>
      </c>
      <c r="D22" s="88"/>
      <c r="E22" s="88"/>
      <c r="F22" s="30"/>
      <c r="G22" s="133"/>
      <c r="H22" s="134"/>
      <c r="I22" s="134" t="s">
        <v>48</v>
      </c>
      <c r="J22" s="134"/>
      <c r="K22" s="39">
        <v>0.52722501640061226</v>
      </c>
      <c r="L22" s="29"/>
      <c r="M22" s="117"/>
      <c r="N22" s="117"/>
      <c r="O22" s="117"/>
      <c r="P22" s="119"/>
      <c r="Q22" s="102"/>
      <c r="R22" s="29"/>
      <c r="S22" s="29"/>
      <c r="T22" s="29"/>
      <c r="U22" s="29"/>
      <c r="V22" s="29"/>
    </row>
    <row r="23" spans="1:22" ht="15" customHeight="1">
      <c r="A23" s="55" t="s">
        <v>49</v>
      </c>
      <c r="B23" s="35">
        <v>100</v>
      </c>
      <c r="C23" s="56">
        <v>2.1867483052700636E-2</v>
      </c>
      <c r="D23" s="88"/>
      <c r="E23" s="88"/>
      <c r="F23" s="30"/>
      <c r="G23" s="133"/>
      <c r="H23" s="134"/>
      <c r="I23" s="128" t="s">
        <v>50</v>
      </c>
      <c r="J23" s="128"/>
      <c r="K23" s="39">
        <v>5.4668707631751585E-2</v>
      </c>
      <c r="L23" s="29"/>
      <c r="M23" s="117"/>
      <c r="N23" s="117"/>
      <c r="O23" s="117"/>
      <c r="P23" s="119"/>
      <c r="Q23" s="102"/>
      <c r="R23" s="29"/>
      <c r="S23" s="29"/>
      <c r="T23" s="29"/>
      <c r="U23" s="29"/>
      <c r="V23" s="29"/>
    </row>
    <row r="24" spans="1:22" ht="15" customHeight="1">
      <c r="A24" s="55" t="s">
        <v>53</v>
      </c>
      <c r="B24" s="35">
        <v>69</v>
      </c>
      <c r="C24" s="56">
        <v>1.5088563306363437E-2</v>
      </c>
      <c r="D24" s="88"/>
      <c r="E24" s="88"/>
      <c r="F24" s="24"/>
      <c r="G24" s="133"/>
      <c r="H24" s="134"/>
      <c r="I24" s="134" t="s">
        <v>52</v>
      </c>
      <c r="J24" s="134"/>
      <c r="K24" s="39">
        <v>6.3415700852831837E-3</v>
      </c>
      <c r="L24" s="29"/>
      <c r="M24" s="117"/>
      <c r="N24" s="117"/>
      <c r="O24" s="117"/>
      <c r="P24" s="119"/>
      <c r="Q24" s="102"/>
      <c r="R24" s="29"/>
      <c r="S24" s="29"/>
      <c r="T24" s="29"/>
      <c r="U24" s="29"/>
      <c r="V24" s="29"/>
    </row>
    <row r="25" spans="1:22" ht="15" customHeight="1">
      <c r="A25" s="55" t="s">
        <v>55</v>
      </c>
      <c r="B25" s="35">
        <v>60</v>
      </c>
      <c r="C25" s="56">
        <v>1.3120489831620381E-2</v>
      </c>
      <c r="D25" s="88"/>
      <c r="E25" s="88"/>
      <c r="F25" s="30"/>
      <c r="G25" s="135"/>
      <c r="H25" s="136"/>
      <c r="I25" s="136" t="s">
        <v>54</v>
      </c>
      <c r="J25" s="136"/>
      <c r="K25" s="40">
        <v>3.4987972884321017E-3</v>
      </c>
      <c r="L25" s="29"/>
      <c r="M25" s="117"/>
      <c r="N25" s="117"/>
      <c r="O25" s="117"/>
      <c r="P25" s="119"/>
      <c r="Q25" s="102"/>
      <c r="R25" s="29"/>
      <c r="S25" s="29"/>
      <c r="T25" s="29"/>
      <c r="U25" s="29"/>
      <c r="V25" s="29"/>
    </row>
    <row r="26" spans="1:22" ht="15" customHeight="1">
      <c r="A26" s="55" t="s">
        <v>51</v>
      </c>
      <c r="B26" s="35">
        <v>59</v>
      </c>
      <c r="C26" s="56">
        <v>1.2901815001093374E-2</v>
      </c>
      <c r="D26" s="88"/>
      <c r="E26" s="88"/>
      <c r="F26" s="30"/>
      <c r="G26" s="73"/>
      <c r="H26" s="74"/>
      <c r="I26" s="74"/>
      <c r="J26" s="74"/>
      <c r="K26" s="75"/>
      <c r="L26" s="29"/>
      <c r="M26" s="117"/>
      <c r="N26" s="117"/>
      <c r="O26" s="117"/>
      <c r="P26" s="119"/>
      <c r="Q26" s="102"/>
      <c r="R26" s="29"/>
      <c r="S26" s="29"/>
      <c r="T26" s="29"/>
      <c r="U26" s="29"/>
      <c r="V26" s="29"/>
    </row>
    <row r="27" spans="1:22" ht="15" customHeight="1">
      <c r="A27" s="55" t="s">
        <v>56</v>
      </c>
      <c r="B27" s="35">
        <v>47</v>
      </c>
      <c r="C27" s="56">
        <v>1.0277717034769297E-2</v>
      </c>
      <c r="D27" s="88"/>
      <c r="E27" s="88"/>
      <c r="F27" s="30"/>
      <c r="G27" s="124" t="s">
        <v>57</v>
      </c>
      <c r="H27" s="125"/>
      <c r="I27" s="125" t="s">
        <v>44</v>
      </c>
      <c r="J27" s="125"/>
      <c r="K27" s="41">
        <v>0.28405860485458123</v>
      </c>
      <c r="L27" s="29"/>
      <c r="M27" s="117"/>
      <c r="N27" s="117"/>
      <c r="O27" s="117"/>
      <c r="P27" s="119"/>
      <c r="Q27" s="102"/>
      <c r="R27" s="29"/>
      <c r="S27" s="29"/>
      <c r="T27" s="29"/>
      <c r="U27" s="29"/>
      <c r="V27" s="29"/>
    </row>
    <row r="28" spans="1:22" ht="15" customHeight="1">
      <c r="A28" s="55" t="s">
        <v>58</v>
      </c>
      <c r="B28" s="35">
        <v>44</v>
      </c>
      <c r="C28" s="56">
        <v>9.6216925431882785E-3</v>
      </c>
      <c r="D28" s="88"/>
      <c r="E28" s="88"/>
      <c r="F28" s="30"/>
      <c r="G28" s="124"/>
      <c r="H28" s="125"/>
      <c r="I28" s="128" t="s">
        <v>46</v>
      </c>
      <c r="J28" s="128"/>
      <c r="K28" s="41">
        <v>0.17231576645528099</v>
      </c>
      <c r="L28" s="29"/>
      <c r="M28" s="22"/>
      <c r="N28" s="22"/>
      <c r="O28" s="117"/>
      <c r="P28" s="119"/>
      <c r="Q28" s="102"/>
      <c r="R28" s="29"/>
      <c r="S28" s="29"/>
      <c r="T28" s="29"/>
      <c r="U28" s="29"/>
      <c r="V28" s="29"/>
    </row>
    <row r="29" spans="1:22" ht="15" customHeight="1">
      <c r="A29" s="55" t="s">
        <v>59</v>
      </c>
      <c r="B29" s="35">
        <v>40</v>
      </c>
      <c r="C29" s="56">
        <v>8.7469932210802528E-3</v>
      </c>
      <c r="D29" s="88"/>
      <c r="E29" s="24"/>
      <c r="F29" s="30"/>
      <c r="G29" s="124"/>
      <c r="H29" s="125"/>
      <c r="I29" s="125" t="s">
        <v>48</v>
      </c>
      <c r="J29" s="125"/>
      <c r="K29" s="41">
        <v>0.48239667614257598</v>
      </c>
      <c r="L29" s="29"/>
      <c r="M29" s="22"/>
      <c r="N29" s="22"/>
      <c r="O29" s="117"/>
      <c r="P29" s="119"/>
      <c r="Q29" s="102"/>
      <c r="R29" s="29"/>
      <c r="S29" s="29"/>
      <c r="T29" s="29"/>
      <c r="U29" s="29"/>
      <c r="V29" s="29"/>
    </row>
    <row r="30" spans="1:22" ht="15" customHeight="1">
      <c r="A30" s="70" t="s">
        <v>60</v>
      </c>
      <c r="B30" s="71">
        <v>268</v>
      </c>
      <c r="C30" s="72">
        <v>5.8604854581237702E-2</v>
      </c>
      <c r="D30" s="88"/>
      <c r="E30" s="88"/>
      <c r="F30" s="30"/>
      <c r="G30" s="126"/>
      <c r="H30" s="127"/>
      <c r="I30" s="127" t="s">
        <v>50</v>
      </c>
      <c r="J30" s="127"/>
      <c r="K30" s="42">
        <v>6.1228952547561777E-2</v>
      </c>
      <c r="L30" s="29"/>
      <c r="M30" s="22"/>
      <c r="N30" s="22"/>
      <c r="O30" s="117"/>
      <c r="P30" s="119"/>
      <c r="Q30" s="102"/>
      <c r="R30" s="29"/>
      <c r="S30" s="29"/>
      <c r="T30" s="29"/>
      <c r="U30" s="29"/>
      <c r="V30" s="29"/>
    </row>
    <row r="31" spans="1:22" ht="15">
      <c r="A31" s="30"/>
      <c r="B31" s="35"/>
      <c r="C31" s="88"/>
      <c r="D31" s="30"/>
      <c r="E31" s="104"/>
      <c r="F31" s="104"/>
      <c r="G31" s="104"/>
      <c r="H31" s="89"/>
      <c r="I31" s="29"/>
      <c r="L31" s="29"/>
      <c r="N31" s="116"/>
      <c r="O31" s="117"/>
      <c r="P31" s="29"/>
      <c r="Q31" s="29"/>
      <c r="R31" s="29"/>
      <c r="S31" s="29"/>
    </row>
    <row r="32" spans="1:22" ht="30">
      <c r="A32" s="129" t="s">
        <v>61</v>
      </c>
      <c r="B32" s="130"/>
      <c r="C32" s="130"/>
      <c r="D32" s="130"/>
      <c r="E32" s="76" t="s">
        <v>27</v>
      </c>
      <c r="F32" s="29"/>
      <c r="G32" s="131" t="s">
        <v>62</v>
      </c>
      <c r="H32" s="132"/>
      <c r="I32" s="77" t="s">
        <v>63</v>
      </c>
      <c r="J32" s="77" t="s">
        <v>64</v>
      </c>
      <c r="K32" s="78" t="s">
        <v>65</v>
      </c>
      <c r="L32" s="29"/>
      <c r="M32" s="117"/>
      <c r="O32" s="21"/>
    </row>
    <row r="33" spans="1:15" ht="15">
      <c r="A33" s="122" t="s">
        <v>66</v>
      </c>
      <c r="B33" s="123"/>
      <c r="C33" s="123"/>
      <c r="D33" s="123"/>
      <c r="E33" s="57">
        <v>3</v>
      </c>
      <c r="F33" s="29"/>
      <c r="G33" s="93" t="s">
        <v>67</v>
      </c>
      <c r="H33" s="94"/>
      <c r="I33" s="37">
        <v>490</v>
      </c>
      <c r="J33" s="37">
        <v>812</v>
      </c>
      <c r="K33" s="59">
        <v>0.60344827586206895</v>
      </c>
      <c r="L33" s="29"/>
      <c r="M33" s="117"/>
      <c r="O33" s="21"/>
    </row>
    <row r="34" spans="1:15" ht="15">
      <c r="A34" s="122" t="s">
        <v>68</v>
      </c>
      <c r="B34" s="123"/>
      <c r="C34" s="123"/>
      <c r="D34" s="123"/>
      <c r="E34" s="57">
        <v>2</v>
      </c>
      <c r="F34" s="29"/>
      <c r="G34" s="93" t="s">
        <v>69</v>
      </c>
      <c r="H34" s="94"/>
      <c r="I34" s="37">
        <v>603</v>
      </c>
      <c r="J34" s="37">
        <v>907</v>
      </c>
      <c r="K34" s="59">
        <v>0.66482910694597575</v>
      </c>
      <c r="L34" s="29"/>
      <c r="M34" s="117"/>
      <c r="O34" s="21"/>
    </row>
    <row r="35" spans="1:15" ht="15">
      <c r="A35" s="122" t="s">
        <v>70</v>
      </c>
      <c r="B35" s="123"/>
      <c r="C35" s="123"/>
      <c r="D35" s="123"/>
      <c r="E35" s="58">
        <v>2</v>
      </c>
      <c r="F35" s="29"/>
      <c r="G35" s="93" t="s">
        <v>71</v>
      </c>
      <c r="H35" s="94"/>
      <c r="I35" s="37">
        <v>775</v>
      </c>
      <c r="J35" s="37">
        <v>1004</v>
      </c>
      <c r="K35" s="82">
        <v>0.77191235059760954</v>
      </c>
      <c r="L35" s="29"/>
      <c r="M35" s="117"/>
      <c r="O35" s="21"/>
    </row>
    <row r="36" spans="1:15" ht="15">
      <c r="A36" s="122" t="s">
        <v>72</v>
      </c>
      <c r="B36" s="123"/>
      <c r="C36" s="123"/>
      <c r="D36" s="123"/>
      <c r="E36" s="58">
        <v>27</v>
      </c>
      <c r="F36" s="29"/>
      <c r="G36" s="93" t="s">
        <v>73</v>
      </c>
      <c r="H36" s="94"/>
      <c r="I36" s="37">
        <v>630</v>
      </c>
      <c r="J36" s="37">
        <v>1263</v>
      </c>
      <c r="K36" s="59">
        <v>0.49881235154394299</v>
      </c>
      <c r="L36" s="29"/>
      <c r="M36" s="117"/>
      <c r="O36" s="21"/>
    </row>
    <row r="37" spans="1:15" ht="15">
      <c r="A37" s="122" t="s">
        <v>74</v>
      </c>
      <c r="B37" s="123"/>
      <c r="C37" s="123"/>
      <c r="D37" s="123"/>
      <c r="E37" s="58">
        <v>59</v>
      </c>
      <c r="F37" s="29"/>
      <c r="G37" s="93" t="s">
        <v>75</v>
      </c>
      <c r="H37" s="94"/>
      <c r="I37" s="37">
        <v>481</v>
      </c>
      <c r="J37" s="37">
        <v>886</v>
      </c>
      <c r="K37" s="59">
        <v>0.54288939051918739</v>
      </c>
      <c r="L37" s="29"/>
      <c r="M37" s="117"/>
      <c r="O37" s="21"/>
    </row>
    <row r="38" spans="1:15" ht="15">
      <c r="A38" s="122" t="s">
        <v>76</v>
      </c>
      <c r="B38" s="123"/>
      <c r="C38" s="123"/>
      <c r="D38" s="123"/>
      <c r="E38" s="58">
        <v>3</v>
      </c>
      <c r="F38" s="29"/>
      <c r="G38" s="93" t="s">
        <v>77</v>
      </c>
      <c r="H38" s="94"/>
      <c r="I38" s="37">
        <v>538</v>
      </c>
      <c r="J38" s="37">
        <v>879</v>
      </c>
      <c r="K38" s="59">
        <v>0.6120591581342435</v>
      </c>
      <c r="L38" s="29"/>
      <c r="M38" s="117"/>
      <c r="O38" s="21"/>
    </row>
    <row r="39" spans="1:15" ht="15">
      <c r="A39" s="122" t="s">
        <v>78</v>
      </c>
      <c r="B39" s="123"/>
      <c r="C39" s="123"/>
      <c r="D39" s="123"/>
      <c r="E39" s="58">
        <v>4</v>
      </c>
      <c r="F39" s="29"/>
      <c r="G39" s="93" t="s">
        <v>79</v>
      </c>
      <c r="H39" s="94"/>
      <c r="I39" s="37">
        <v>587</v>
      </c>
      <c r="J39" s="38">
        <v>1045</v>
      </c>
      <c r="K39" s="59">
        <v>0.56172248803827751</v>
      </c>
      <c r="L39" s="29"/>
      <c r="M39" s="117"/>
      <c r="O39" s="21"/>
    </row>
    <row r="40" spans="1:15" ht="15">
      <c r="A40" s="122" t="s">
        <v>80</v>
      </c>
      <c r="B40" s="123"/>
      <c r="C40" s="123"/>
      <c r="D40" s="123"/>
      <c r="E40" s="58">
        <v>6</v>
      </c>
      <c r="F40" s="29"/>
      <c r="G40" s="93" t="s">
        <v>81</v>
      </c>
      <c r="H40" s="94"/>
      <c r="I40" s="37">
        <v>469</v>
      </c>
      <c r="J40" s="37">
        <v>786</v>
      </c>
      <c r="K40" s="59">
        <v>0.59669211195928751</v>
      </c>
      <c r="L40" s="29"/>
      <c r="M40" s="22"/>
      <c r="O40" s="21"/>
    </row>
    <row r="41" spans="1:15" ht="15">
      <c r="A41" s="122" t="s">
        <v>82</v>
      </c>
      <c r="B41" s="123"/>
      <c r="C41" s="123"/>
      <c r="D41" s="123"/>
      <c r="E41" s="57">
        <v>16</v>
      </c>
      <c r="F41" s="29"/>
      <c r="G41" s="93"/>
      <c r="H41" s="94"/>
      <c r="I41" s="37"/>
      <c r="J41" s="37"/>
      <c r="K41" s="59"/>
      <c r="L41" s="29"/>
      <c r="M41" s="22"/>
      <c r="O41" s="21"/>
    </row>
    <row r="42" spans="1:15" ht="15.75">
      <c r="A42" s="120" t="s">
        <v>83</v>
      </c>
      <c r="B42" s="121"/>
      <c r="C42" s="121"/>
      <c r="D42" s="121"/>
      <c r="E42" s="67">
        <v>122</v>
      </c>
      <c r="F42" s="29"/>
      <c r="G42" s="83" t="s">
        <v>84</v>
      </c>
      <c r="H42" s="87"/>
      <c r="I42" s="84">
        <v>4573</v>
      </c>
      <c r="J42" s="84">
        <v>7582</v>
      </c>
      <c r="K42" s="85">
        <v>0.60313901345291476</v>
      </c>
      <c r="L42" s="29"/>
    </row>
    <row r="43" spans="1:15">
      <c r="F43" s="29"/>
      <c r="L43" s="29"/>
    </row>
    <row r="44" spans="1:15" ht="45">
      <c r="A44" s="90" t="s">
        <v>85</v>
      </c>
      <c r="B44" s="107" t="s">
        <v>86</v>
      </c>
      <c r="C44" s="107" t="s">
        <v>87</v>
      </c>
      <c r="D44" s="107" t="s">
        <v>88</v>
      </c>
      <c r="E44" s="107" t="s">
        <v>89</v>
      </c>
      <c r="F44" s="107" t="s">
        <v>90</v>
      </c>
      <c r="G44" s="107" t="s">
        <v>17</v>
      </c>
      <c r="H44" s="76" t="s">
        <v>91</v>
      </c>
      <c r="I44" s="24"/>
      <c r="J44" s="106" t="s">
        <v>92</v>
      </c>
      <c r="K44" s="76" t="s">
        <v>10</v>
      </c>
    </row>
    <row r="45" spans="1:15" ht="15">
      <c r="A45" s="105" t="s">
        <v>93</v>
      </c>
      <c r="B45" s="36">
        <v>0</v>
      </c>
      <c r="C45" s="36">
        <v>0</v>
      </c>
      <c r="D45" s="36">
        <v>0</v>
      </c>
      <c r="E45" s="36">
        <v>12</v>
      </c>
      <c r="F45" s="81">
        <v>0</v>
      </c>
      <c r="G45" s="36">
        <v>12</v>
      </c>
      <c r="H45" s="91">
        <v>2.624097966324076E-3</v>
      </c>
      <c r="I45" s="24"/>
      <c r="J45" s="92" t="s">
        <v>94</v>
      </c>
      <c r="K45" s="95">
        <v>170</v>
      </c>
    </row>
    <row r="46" spans="1:15" ht="15">
      <c r="A46" s="105" t="s">
        <v>95</v>
      </c>
      <c r="B46" s="36">
        <v>12</v>
      </c>
      <c r="C46" s="36">
        <v>146</v>
      </c>
      <c r="D46" s="36">
        <v>14</v>
      </c>
      <c r="E46" s="36">
        <v>1038</v>
      </c>
      <c r="F46" s="81">
        <v>44</v>
      </c>
      <c r="G46" s="36">
        <v>1254</v>
      </c>
      <c r="H46" s="91">
        <v>0.27421823748086593</v>
      </c>
      <c r="I46" s="24"/>
      <c r="J46" s="92" t="s">
        <v>96</v>
      </c>
      <c r="K46" s="95">
        <v>2432</v>
      </c>
    </row>
    <row r="47" spans="1:15" ht="15">
      <c r="A47" s="105" t="s">
        <v>97</v>
      </c>
      <c r="B47" s="36">
        <v>1</v>
      </c>
      <c r="C47" s="36">
        <v>5</v>
      </c>
      <c r="D47" s="36">
        <v>0</v>
      </c>
      <c r="E47" s="36">
        <v>16</v>
      </c>
      <c r="F47" s="81">
        <v>0</v>
      </c>
      <c r="G47" s="36">
        <v>22</v>
      </c>
      <c r="H47" s="91">
        <v>4.8108462715941392E-3</v>
      </c>
      <c r="I47" s="24"/>
      <c r="J47" s="92" t="s">
        <v>98</v>
      </c>
      <c r="K47" s="95">
        <v>1749</v>
      </c>
    </row>
    <row r="48" spans="1:15" ht="15">
      <c r="A48" s="105" t="s">
        <v>99</v>
      </c>
      <c r="B48" s="36">
        <v>25</v>
      </c>
      <c r="C48" s="36">
        <v>282</v>
      </c>
      <c r="D48" s="36">
        <v>24</v>
      </c>
      <c r="E48" s="36">
        <v>2181</v>
      </c>
      <c r="F48" s="81">
        <v>91</v>
      </c>
      <c r="G48" s="36">
        <v>2603</v>
      </c>
      <c r="H48" s="91">
        <v>0.56921058386179746</v>
      </c>
      <c r="I48" s="24"/>
      <c r="J48" s="92" t="s">
        <v>100</v>
      </c>
      <c r="K48" s="95">
        <v>42</v>
      </c>
    </row>
    <row r="49" spans="1:11" s="25" customFormat="1" ht="15">
      <c r="A49" s="105" t="s">
        <v>101</v>
      </c>
      <c r="B49" s="36">
        <v>10</v>
      </c>
      <c r="C49" s="36">
        <v>113</v>
      </c>
      <c r="D49" s="36">
        <v>4</v>
      </c>
      <c r="E49" s="36">
        <v>542</v>
      </c>
      <c r="F49" s="81">
        <v>12</v>
      </c>
      <c r="G49" s="36">
        <v>681</v>
      </c>
      <c r="H49" s="91">
        <v>0.14891755958889133</v>
      </c>
      <c r="I49" s="24"/>
      <c r="J49" s="96" t="s">
        <v>102</v>
      </c>
      <c r="K49" s="95">
        <v>9</v>
      </c>
    </row>
    <row r="50" spans="1:11" s="25" customFormat="1" ht="15">
      <c r="A50" s="105" t="s">
        <v>103</v>
      </c>
      <c r="B50" s="36">
        <v>0</v>
      </c>
      <c r="C50" s="36">
        <v>1</v>
      </c>
      <c r="D50" s="36">
        <v>0</v>
      </c>
      <c r="E50" s="36">
        <v>0</v>
      </c>
      <c r="F50" s="81">
        <v>0</v>
      </c>
      <c r="G50" s="36">
        <v>1</v>
      </c>
      <c r="H50" s="91">
        <v>2.1867483052700635E-4</v>
      </c>
      <c r="I50" s="24"/>
      <c r="J50" s="96" t="s">
        <v>104</v>
      </c>
      <c r="K50" s="95">
        <v>171</v>
      </c>
    </row>
    <row r="51" spans="1:11" s="25" customFormat="1" ht="15">
      <c r="A51" s="97" t="s">
        <v>105</v>
      </c>
      <c r="B51" s="99">
        <v>48</v>
      </c>
      <c r="C51" s="99">
        <v>547</v>
      </c>
      <c r="D51" s="99">
        <v>42</v>
      </c>
      <c r="E51" s="99">
        <v>3789</v>
      </c>
      <c r="F51" s="99">
        <v>147</v>
      </c>
      <c r="G51" s="99">
        <v>4573</v>
      </c>
      <c r="H51" s="98"/>
      <c r="I51" s="24"/>
      <c r="J51" s="97" t="s">
        <v>10</v>
      </c>
      <c r="K51" s="98">
        <v>4573</v>
      </c>
    </row>
    <row r="52" spans="1:11" s="25" customFormat="1" ht="15">
      <c r="A52" s="23"/>
      <c r="I52" s="24"/>
    </row>
    <row r="53" spans="1:11" s="25" customFormat="1" ht="45">
      <c r="A53" s="90" t="s">
        <v>106</v>
      </c>
      <c r="B53" s="107" t="s">
        <v>86</v>
      </c>
      <c r="C53" s="107" t="s">
        <v>87</v>
      </c>
      <c r="D53" s="107" t="s">
        <v>88</v>
      </c>
      <c r="E53" s="107" t="s">
        <v>89</v>
      </c>
      <c r="F53" s="107" t="s">
        <v>90</v>
      </c>
      <c r="G53" s="107" t="s">
        <v>17</v>
      </c>
      <c r="H53" s="76" t="s">
        <v>107</v>
      </c>
    </row>
    <row r="54" spans="1:11" s="25" customFormat="1" ht="15">
      <c r="A54" s="105" t="s">
        <v>108</v>
      </c>
      <c r="B54" s="36">
        <v>0</v>
      </c>
      <c r="C54" s="36">
        <v>0</v>
      </c>
      <c r="D54" s="36">
        <v>0</v>
      </c>
      <c r="E54" s="36">
        <v>0</v>
      </c>
      <c r="F54" s="81">
        <v>0</v>
      </c>
      <c r="G54" s="36">
        <v>0</v>
      </c>
      <c r="H54" s="91">
        <v>0</v>
      </c>
    </row>
    <row r="55" spans="1:11" s="25" customFormat="1" ht="15">
      <c r="A55" s="105" t="s">
        <v>109</v>
      </c>
      <c r="B55" s="36">
        <v>0</v>
      </c>
      <c r="C55" s="36">
        <v>0</v>
      </c>
      <c r="D55" s="36">
        <v>0</v>
      </c>
      <c r="E55" s="36">
        <v>0</v>
      </c>
      <c r="F55" s="81">
        <v>1</v>
      </c>
      <c r="G55" s="36">
        <v>1</v>
      </c>
      <c r="H55" s="91">
        <v>3.125E-2</v>
      </c>
    </row>
    <row r="56" spans="1:11" s="25" customFormat="1" ht="15">
      <c r="A56" s="105" t="s">
        <v>110</v>
      </c>
      <c r="B56" s="36">
        <v>0</v>
      </c>
      <c r="C56" s="36">
        <v>0</v>
      </c>
      <c r="D56" s="36">
        <v>0</v>
      </c>
      <c r="E56" s="36">
        <v>0</v>
      </c>
      <c r="F56" s="81">
        <v>0</v>
      </c>
      <c r="G56" s="36">
        <v>0</v>
      </c>
      <c r="H56" s="91">
        <v>0</v>
      </c>
      <c r="J56" s="24"/>
    </row>
    <row r="57" spans="1:11" s="25" customFormat="1" ht="15">
      <c r="A57" s="105" t="s">
        <v>111</v>
      </c>
      <c r="B57" s="36">
        <v>1</v>
      </c>
      <c r="C57" s="36">
        <v>2</v>
      </c>
      <c r="D57" s="36">
        <v>0</v>
      </c>
      <c r="E57" s="36">
        <v>5</v>
      </c>
      <c r="F57" s="81">
        <v>2</v>
      </c>
      <c r="G57" s="36">
        <v>10</v>
      </c>
      <c r="H57" s="91">
        <v>0.3125</v>
      </c>
    </row>
    <row r="58" spans="1:11" s="25" customFormat="1" ht="15">
      <c r="A58" s="105" t="s">
        <v>112</v>
      </c>
      <c r="B58" s="36">
        <v>0</v>
      </c>
      <c r="C58" s="36">
        <v>0</v>
      </c>
      <c r="D58" s="36">
        <v>0</v>
      </c>
      <c r="E58" s="36">
        <v>2</v>
      </c>
      <c r="F58" s="81">
        <v>15</v>
      </c>
      <c r="G58" s="36">
        <v>17</v>
      </c>
      <c r="H58" s="91">
        <v>0.53125</v>
      </c>
    </row>
    <row r="59" spans="1:11" s="25" customFormat="1" ht="15">
      <c r="A59" s="105" t="s">
        <v>113</v>
      </c>
      <c r="B59" s="36">
        <v>0</v>
      </c>
      <c r="C59" s="36">
        <v>0</v>
      </c>
      <c r="D59" s="36">
        <v>0</v>
      </c>
      <c r="E59" s="36">
        <v>3</v>
      </c>
      <c r="F59" s="81">
        <v>1</v>
      </c>
      <c r="G59" s="36">
        <v>4</v>
      </c>
      <c r="H59" s="91">
        <v>0.125</v>
      </c>
    </row>
    <row r="60" spans="1:11" s="25" customFormat="1" ht="15">
      <c r="A60" s="97" t="s">
        <v>105</v>
      </c>
      <c r="B60" s="99">
        <v>1</v>
      </c>
      <c r="C60" s="99">
        <v>2</v>
      </c>
      <c r="D60" s="99">
        <v>0</v>
      </c>
      <c r="E60" s="99">
        <v>10</v>
      </c>
      <c r="F60" s="99">
        <v>19</v>
      </c>
      <c r="G60" s="99">
        <v>32</v>
      </c>
      <c r="H60" s="98"/>
    </row>
  </sheetData>
  <mergeCells count="31">
    <mergeCell ref="B19:C19"/>
    <mergeCell ref="G19:K19"/>
    <mergeCell ref="A1:K1"/>
    <mergeCell ref="A2:K2"/>
    <mergeCell ref="A3:K3"/>
    <mergeCell ref="A5:K5"/>
    <mergeCell ref="A4:K4"/>
    <mergeCell ref="G20:H25"/>
    <mergeCell ref="I20:J20"/>
    <mergeCell ref="I21:J21"/>
    <mergeCell ref="I22:J22"/>
    <mergeCell ref="I23:J23"/>
    <mergeCell ref="I24:J24"/>
    <mergeCell ref="I25:J25"/>
    <mergeCell ref="G27:H30"/>
    <mergeCell ref="A34:D34"/>
    <mergeCell ref="I30:J30"/>
    <mergeCell ref="I27:J27"/>
    <mergeCell ref="I28:J28"/>
    <mergeCell ref="I29:J29"/>
    <mergeCell ref="A32:D32"/>
    <mergeCell ref="G32:H32"/>
    <mergeCell ref="A33:D33"/>
    <mergeCell ref="A42:D42"/>
    <mergeCell ref="A41:D41"/>
    <mergeCell ref="A37:D37"/>
    <mergeCell ref="A36:D36"/>
    <mergeCell ref="A35:D35"/>
    <mergeCell ref="A38:D38"/>
    <mergeCell ref="A40:D40"/>
    <mergeCell ref="A39:D39"/>
  </mergeCells>
  <conditionalFormatting sqref="K20:K25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{FC926E0A-1F1E-4351-8D54-FFA599A68203}</x14:id>
        </ext>
      </extLst>
    </cfRule>
  </conditionalFormatting>
  <conditionalFormatting sqref="H13:H14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{7C7F4BEA-89FD-4C21-8810-BAE7D383BD6A}</x14:id>
        </ext>
      </extLst>
    </cfRule>
  </conditionalFormatting>
  <conditionalFormatting sqref="K8:K17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{797828FA-218F-416B-AC8C-00E638A8AEAB}</x14:id>
        </ext>
      </extLst>
    </cfRule>
  </conditionalFormatting>
  <conditionalFormatting sqref="I33:I41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{6A7254E8-D8D2-48F7-9F94-78335238C8DB}</x14:id>
        </ext>
      </extLst>
    </cfRule>
  </conditionalFormatting>
  <conditionalFormatting sqref="E33:E41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{C667AC06-BEB1-4805-A95B-A133AD822F18}</x14:id>
        </ext>
      </extLst>
    </cfRule>
  </conditionalFormatting>
  <conditionalFormatting sqref="C20:C31 D20:E28 D30:E30 D29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{82F0B723-E7D7-4B2C-A8CF-C1539674A1FC}</x14:id>
        </ext>
      </extLst>
    </cfRule>
  </conditionalFormatting>
  <conditionalFormatting sqref="K27:K30 H31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{B74AE96E-8323-446C-B341-A3B50BD79B8F}</x14:id>
        </ext>
      </extLst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1" id="{62EAAD41-DECC-44CD-AA54-D552686A74E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40" id="{B554B2E7-A1E7-469D-B72B-F457DEBC01E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39" id="{FFCC8B39-A758-415F-9896-3BA6451C1F0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38" id="{59F0B79C-0773-443F-8B6C-80854669EF1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37" id="{2474AAC9-FBE7-4082-A270-D0E6D45837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36" id="{B328E966-5673-47D4-95BB-2463785893C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35" id="{40BCA127-E458-4462-88EA-A4DDCA8AEEB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34" id="{B391267A-A1F3-4ED5-814C-B75924FFF74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33" id="{2B373385-69B3-4BBC-8467-69798AC279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32" id="{E7430DEB-91B0-4013-9B02-2A97633E3A3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  <x14:conditionalFormatting xmlns:xm="http://schemas.microsoft.com/office/excel/2006/main">
          <x14:cfRule type="iconSet" priority="31" id="{338AE4E2-6F38-47FD-844F-23216A81AB2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30" id="{6403228E-5005-499D-A2CE-56CC9ED5AEA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29" id="{E0D65BAE-B2A4-4CF9-B200-CCA19B767BC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28" id="{28DF8365-096F-4BC5-9AC9-0DF12C09E8F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dataBar" id="{FC926E0A-1F1E-4351-8D54-FFA599A682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K20:K25</xm:sqref>
        </x14:conditionalFormatting>
        <x14:conditionalFormatting xmlns:xm="http://schemas.microsoft.com/office/excel/2006/main">
          <x14:cfRule type="dataBar" id="{7C7F4BEA-89FD-4C21-8810-BAE7D383BD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H13:H14</xm:sqref>
        </x14:conditionalFormatting>
        <x14:conditionalFormatting xmlns:xm="http://schemas.microsoft.com/office/excel/2006/main">
          <x14:cfRule type="dataBar" id="{797828FA-218F-416B-AC8C-00E638A8AEA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K8:K17</xm:sqref>
        </x14:conditionalFormatting>
        <x14:conditionalFormatting xmlns:xm="http://schemas.microsoft.com/office/excel/2006/main">
          <x14:cfRule type="dataBar" id="{6A7254E8-D8D2-48F7-9F94-78335238C8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I33:I41</xm:sqref>
        </x14:conditionalFormatting>
        <x14:conditionalFormatting xmlns:xm="http://schemas.microsoft.com/office/excel/2006/main">
          <x14:cfRule type="dataBar" id="{C667AC06-BEB1-4805-A95B-A133AD822F1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E33:E41</xm:sqref>
        </x14:conditionalFormatting>
        <x14:conditionalFormatting xmlns:xm="http://schemas.microsoft.com/office/excel/2006/main">
          <x14:cfRule type="dataBar" id="{82F0B723-E7D7-4B2C-A8CF-C1539674A1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C20:C31 D20:E28 D30:E30 D29</xm:sqref>
        </x14:conditionalFormatting>
        <x14:conditionalFormatting xmlns:xm="http://schemas.microsoft.com/office/excel/2006/main">
          <x14:cfRule type="dataBar" id="{B74AE96E-8323-446C-B341-A3B50BD79B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K27:K30 H31</xm:sqref>
        </x14:conditionalFormatting>
        <x14:conditionalFormatting xmlns:xm="http://schemas.microsoft.com/office/excel/2006/main">
          <x14:cfRule type="iconSet" priority="16" id="{72E95CAC-B447-405A-8EDB-7D17A3873164}">
            <x14:iconSet iconSet="3TrafficLights2"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K33:K42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="80" zoomScaleNormal="80" workbookViewId="0">
      <selection sqref="A1:N1"/>
    </sheetView>
  </sheetViews>
  <sheetFormatPr defaultRowHeight="15"/>
  <cols>
    <col min="1" max="1" width="65.42578125" style="18" bestFit="1" customWidth="1"/>
    <col min="2" max="2" width="9.140625" style="16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154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>
      <c r="A2" s="155" t="s">
        <v>16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8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>
      <c r="A4" s="2"/>
      <c r="B4" s="2"/>
      <c r="C4" s="2"/>
      <c r="D4" s="2"/>
      <c r="E4" s="3"/>
    </row>
    <row r="5" spans="1:14" ht="15.75">
      <c r="A5" s="157" t="s">
        <v>148</v>
      </c>
      <c r="B5" s="158"/>
      <c r="C5" s="158"/>
      <c r="D5" s="158"/>
      <c r="E5" s="158"/>
      <c r="F5" s="158"/>
      <c r="G5" s="158"/>
      <c r="H5" s="158"/>
      <c r="I5" s="159"/>
      <c r="K5" s="160" t="s">
        <v>3</v>
      </c>
      <c r="L5" s="161"/>
      <c r="M5" s="161"/>
      <c r="N5" s="162"/>
    </row>
    <row r="7" spans="1:14" ht="45">
      <c r="A7" s="5" t="s">
        <v>0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" t="s">
        <v>10</v>
      </c>
      <c r="I7" s="5" t="s">
        <v>11</v>
      </c>
      <c r="K7" s="6" t="s">
        <v>5</v>
      </c>
      <c r="L7" s="6" t="s">
        <v>6</v>
      </c>
      <c r="M7" s="5" t="s">
        <v>10</v>
      </c>
      <c r="N7" s="5" t="s">
        <v>11</v>
      </c>
    </row>
    <row r="8" spans="1:14">
      <c r="A8" s="7" t="s">
        <v>42</v>
      </c>
      <c r="B8" s="8">
        <v>19</v>
      </c>
      <c r="C8" s="9">
        <v>242</v>
      </c>
      <c r="D8" s="9">
        <v>1829</v>
      </c>
      <c r="E8" s="8">
        <v>22</v>
      </c>
      <c r="F8" s="8">
        <v>78</v>
      </c>
      <c r="G8" s="8">
        <v>0</v>
      </c>
      <c r="H8" s="8">
        <f t="shared" ref="H8:H50" si="0">SUM(B8:G8)</f>
        <v>2190</v>
      </c>
      <c r="I8" s="10">
        <f t="shared" ref="I8:I50" si="1">H8/$H$51</f>
        <v>0.47889787885414387</v>
      </c>
      <c r="K8" s="9">
        <f t="shared" ref="K8:L8" si="2">C8</f>
        <v>242</v>
      </c>
      <c r="L8" s="9">
        <f t="shared" si="2"/>
        <v>1829</v>
      </c>
      <c r="M8" s="8">
        <f t="shared" ref="M8" si="3">SUM(K8:L8)</f>
        <v>2071</v>
      </c>
      <c r="N8" s="10">
        <f t="shared" ref="N8:N50" si="4">M8/$M$51</f>
        <v>0.4776291512915129</v>
      </c>
    </row>
    <row r="9" spans="1:14">
      <c r="A9" s="7" t="s">
        <v>45</v>
      </c>
      <c r="B9" s="8">
        <v>19</v>
      </c>
      <c r="C9" s="9">
        <v>205</v>
      </c>
      <c r="D9" s="9">
        <v>1289</v>
      </c>
      <c r="E9" s="8">
        <v>6</v>
      </c>
      <c r="F9" s="8">
        <v>42</v>
      </c>
      <c r="G9" s="8">
        <v>0</v>
      </c>
      <c r="H9" s="8">
        <f t="shared" si="0"/>
        <v>1561</v>
      </c>
      <c r="I9" s="10">
        <f t="shared" si="1"/>
        <v>0.34135141045265688</v>
      </c>
      <c r="K9" s="9">
        <f t="shared" ref="K9:K50" si="5">C9</f>
        <v>205</v>
      </c>
      <c r="L9" s="9">
        <f t="shared" ref="L9:L50" si="6">D9</f>
        <v>1289</v>
      </c>
      <c r="M9" s="8">
        <f t="shared" ref="M9:M50" si="7">SUM(K9:L9)</f>
        <v>1494</v>
      </c>
      <c r="N9" s="10">
        <f t="shared" si="4"/>
        <v>0.34455719557195574</v>
      </c>
    </row>
    <row r="10" spans="1:14">
      <c r="A10" s="7" t="s">
        <v>47</v>
      </c>
      <c r="B10" s="8">
        <v>3</v>
      </c>
      <c r="C10" s="9">
        <v>28</v>
      </c>
      <c r="D10" s="9">
        <v>103</v>
      </c>
      <c r="E10" s="8"/>
      <c r="F10" s="8">
        <v>1</v>
      </c>
      <c r="G10" s="8">
        <v>0</v>
      </c>
      <c r="H10" s="8">
        <f t="shared" si="0"/>
        <v>135</v>
      </c>
      <c r="I10" s="10">
        <f t="shared" si="1"/>
        <v>2.9521102121145858E-2</v>
      </c>
      <c r="K10" s="9">
        <f t="shared" si="5"/>
        <v>28</v>
      </c>
      <c r="L10" s="9">
        <f t="shared" si="6"/>
        <v>103</v>
      </c>
      <c r="M10" s="8">
        <f t="shared" si="7"/>
        <v>131</v>
      </c>
      <c r="N10" s="10">
        <f t="shared" si="4"/>
        <v>3.0212177121771218E-2</v>
      </c>
    </row>
    <row r="11" spans="1:14">
      <c r="A11" s="7" t="s">
        <v>49</v>
      </c>
      <c r="B11" s="8"/>
      <c r="C11" s="9">
        <v>12</v>
      </c>
      <c r="D11" s="9">
        <v>78</v>
      </c>
      <c r="E11" s="8">
        <v>3</v>
      </c>
      <c r="F11" s="8">
        <v>7</v>
      </c>
      <c r="G11" s="8">
        <v>0</v>
      </c>
      <c r="H11" s="8">
        <f t="shared" si="0"/>
        <v>100</v>
      </c>
      <c r="I11" s="10">
        <f t="shared" si="1"/>
        <v>2.1867483052700636E-2</v>
      </c>
      <c r="K11" s="9">
        <f t="shared" si="5"/>
        <v>12</v>
      </c>
      <c r="L11" s="9">
        <f t="shared" si="6"/>
        <v>78</v>
      </c>
      <c r="M11" s="8">
        <f t="shared" si="7"/>
        <v>90</v>
      </c>
      <c r="N11" s="10">
        <f t="shared" si="4"/>
        <v>2.0756457564575646E-2</v>
      </c>
    </row>
    <row r="12" spans="1:14">
      <c r="A12" s="7" t="s">
        <v>53</v>
      </c>
      <c r="B12" s="8">
        <v>1</v>
      </c>
      <c r="C12" s="9">
        <v>5</v>
      </c>
      <c r="D12" s="9">
        <v>63</v>
      </c>
      <c r="E12" s="8"/>
      <c r="F12" s="8"/>
      <c r="G12" s="8">
        <v>0</v>
      </c>
      <c r="H12" s="8">
        <f t="shared" si="0"/>
        <v>69</v>
      </c>
      <c r="I12" s="10">
        <f t="shared" si="1"/>
        <v>1.5088563306363437E-2</v>
      </c>
      <c r="K12" s="9">
        <f t="shared" si="5"/>
        <v>5</v>
      </c>
      <c r="L12" s="9">
        <f t="shared" si="6"/>
        <v>63</v>
      </c>
      <c r="M12" s="8">
        <f t="shared" si="7"/>
        <v>68</v>
      </c>
      <c r="N12" s="10">
        <f t="shared" si="4"/>
        <v>1.5682656826568265E-2</v>
      </c>
    </row>
    <row r="13" spans="1:14">
      <c r="A13" s="7" t="s">
        <v>55</v>
      </c>
      <c r="B13" s="8">
        <v>1</v>
      </c>
      <c r="C13" s="9">
        <v>1</v>
      </c>
      <c r="D13" s="9">
        <v>53</v>
      </c>
      <c r="E13" s="8"/>
      <c r="F13" s="8">
        <v>5</v>
      </c>
      <c r="G13" s="8">
        <v>0</v>
      </c>
      <c r="H13" s="8">
        <f t="shared" si="0"/>
        <v>60</v>
      </c>
      <c r="I13" s="10">
        <f t="shared" si="1"/>
        <v>1.3120489831620381E-2</v>
      </c>
      <c r="K13" s="9">
        <f t="shared" si="5"/>
        <v>1</v>
      </c>
      <c r="L13" s="9">
        <f t="shared" si="6"/>
        <v>53</v>
      </c>
      <c r="M13" s="8">
        <f t="shared" si="7"/>
        <v>54</v>
      </c>
      <c r="N13" s="10">
        <f t="shared" si="4"/>
        <v>1.2453874538745387E-2</v>
      </c>
    </row>
    <row r="14" spans="1:14">
      <c r="A14" s="7" t="s">
        <v>51</v>
      </c>
      <c r="B14" s="8">
        <v>1</v>
      </c>
      <c r="C14" s="9">
        <v>7</v>
      </c>
      <c r="D14" s="9">
        <v>48</v>
      </c>
      <c r="E14" s="8">
        <v>3</v>
      </c>
      <c r="F14" s="8"/>
      <c r="G14" s="8">
        <v>0</v>
      </c>
      <c r="H14" s="8">
        <f t="shared" si="0"/>
        <v>59</v>
      </c>
      <c r="I14" s="10">
        <f t="shared" si="1"/>
        <v>1.2901815001093374E-2</v>
      </c>
      <c r="K14" s="9">
        <f t="shared" si="5"/>
        <v>7</v>
      </c>
      <c r="L14" s="9">
        <f t="shared" si="6"/>
        <v>48</v>
      </c>
      <c r="M14" s="8">
        <f t="shared" si="7"/>
        <v>55</v>
      </c>
      <c r="N14" s="10">
        <f t="shared" si="4"/>
        <v>1.268450184501845E-2</v>
      </c>
    </row>
    <row r="15" spans="1:14">
      <c r="A15" s="7" t="s">
        <v>56</v>
      </c>
      <c r="B15" s="8"/>
      <c r="C15" s="9">
        <v>2</v>
      </c>
      <c r="D15" s="9">
        <v>43</v>
      </c>
      <c r="E15" s="8"/>
      <c r="F15" s="8">
        <v>2</v>
      </c>
      <c r="G15" s="8">
        <v>0</v>
      </c>
      <c r="H15" s="8">
        <f t="shared" ref="H15:H16" si="8">SUM(B15:G15)</f>
        <v>47</v>
      </c>
      <c r="I15" s="10">
        <f t="shared" si="1"/>
        <v>1.0277717034769297E-2</v>
      </c>
      <c r="K15" s="9">
        <f t="shared" ref="K15:K16" si="9">C15</f>
        <v>2</v>
      </c>
      <c r="L15" s="9">
        <f t="shared" ref="L15:L16" si="10">D15</f>
        <v>43</v>
      </c>
      <c r="M15" s="8">
        <f t="shared" ref="M15:M16" si="11">SUM(K15:L15)</f>
        <v>45</v>
      </c>
      <c r="N15" s="10">
        <f t="shared" si="4"/>
        <v>1.0378228782287823E-2</v>
      </c>
    </row>
    <row r="16" spans="1:14">
      <c r="A16" s="7" t="s">
        <v>58</v>
      </c>
      <c r="B16" s="8"/>
      <c r="C16" s="9">
        <v>2</v>
      </c>
      <c r="D16" s="9">
        <v>42</v>
      </c>
      <c r="E16" s="8"/>
      <c r="F16" s="8"/>
      <c r="G16" s="8">
        <v>0</v>
      </c>
      <c r="H16" s="8">
        <f t="shared" si="8"/>
        <v>44</v>
      </c>
      <c r="I16" s="10">
        <f t="shared" si="1"/>
        <v>9.6216925431882785E-3</v>
      </c>
      <c r="K16" s="9">
        <f t="shared" si="9"/>
        <v>2</v>
      </c>
      <c r="L16" s="9">
        <f t="shared" si="10"/>
        <v>42</v>
      </c>
      <c r="M16" s="8">
        <f t="shared" si="11"/>
        <v>44</v>
      </c>
      <c r="N16" s="10">
        <f t="shared" si="4"/>
        <v>1.014760147601476E-2</v>
      </c>
    </row>
    <row r="17" spans="1:14">
      <c r="A17" s="7" t="s">
        <v>59</v>
      </c>
      <c r="B17" s="8"/>
      <c r="C17" s="9">
        <v>6</v>
      </c>
      <c r="D17" s="9">
        <v>33</v>
      </c>
      <c r="E17" s="8"/>
      <c r="F17" s="8">
        <v>1</v>
      </c>
      <c r="G17" s="8">
        <v>0</v>
      </c>
      <c r="H17" s="8">
        <f t="shared" si="0"/>
        <v>40</v>
      </c>
      <c r="I17" s="10">
        <f t="shared" si="1"/>
        <v>8.7469932210802528E-3</v>
      </c>
      <c r="K17" s="9">
        <f t="shared" si="5"/>
        <v>6</v>
      </c>
      <c r="L17" s="9">
        <f t="shared" si="6"/>
        <v>33</v>
      </c>
      <c r="M17" s="8">
        <f t="shared" si="7"/>
        <v>39</v>
      </c>
      <c r="N17" s="10">
        <f t="shared" si="4"/>
        <v>8.9944649446494461E-3</v>
      </c>
    </row>
    <row r="18" spans="1:14">
      <c r="A18" s="7" t="s">
        <v>114</v>
      </c>
      <c r="B18" s="8"/>
      <c r="C18" s="9">
        <v>5</v>
      </c>
      <c r="D18" s="9">
        <v>32</v>
      </c>
      <c r="E18" s="8"/>
      <c r="F18" s="8">
        <v>2</v>
      </c>
      <c r="G18" s="8">
        <v>0</v>
      </c>
      <c r="H18" s="8">
        <f t="shared" si="0"/>
        <v>39</v>
      </c>
      <c r="I18" s="10">
        <f t="shared" si="1"/>
        <v>8.5283183905532477E-3</v>
      </c>
      <c r="K18" s="9">
        <f t="shared" si="5"/>
        <v>5</v>
      </c>
      <c r="L18" s="9">
        <f t="shared" si="6"/>
        <v>32</v>
      </c>
      <c r="M18" s="8">
        <f t="shared" si="7"/>
        <v>37</v>
      </c>
      <c r="N18" s="10">
        <f t="shared" si="4"/>
        <v>8.5332103321033217E-3</v>
      </c>
    </row>
    <row r="19" spans="1:14">
      <c r="A19" s="7" t="s">
        <v>115</v>
      </c>
      <c r="B19" s="8"/>
      <c r="C19" s="9">
        <v>6</v>
      </c>
      <c r="D19" s="9">
        <v>26</v>
      </c>
      <c r="E19" s="8"/>
      <c r="F19" s="8"/>
      <c r="G19" s="8">
        <v>0</v>
      </c>
      <c r="H19" s="8">
        <f t="shared" si="0"/>
        <v>32</v>
      </c>
      <c r="I19" s="10">
        <f t="shared" si="1"/>
        <v>6.9975945768642033E-3</v>
      </c>
      <c r="K19" s="9">
        <f t="shared" si="5"/>
        <v>6</v>
      </c>
      <c r="L19" s="9">
        <f t="shared" si="6"/>
        <v>26</v>
      </c>
      <c r="M19" s="8">
        <f t="shared" si="7"/>
        <v>32</v>
      </c>
      <c r="N19" s="10">
        <f t="shared" si="4"/>
        <v>7.3800738007380072E-3</v>
      </c>
    </row>
    <row r="20" spans="1:14">
      <c r="A20" s="7" t="s">
        <v>116</v>
      </c>
      <c r="B20" s="8"/>
      <c r="C20" s="9"/>
      <c r="D20" s="9">
        <v>23</v>
      </c>
      <c r="E20" s="8"/>
      <c r="F20" s="8">
        <v>2</v>
      </c>
      <c r="G20" s="8">
        <v>0</v>
      </c>
      <c r="H20" s="8">
        <f t="shared" si="0"/>
        <v>25</v>
      </c>
      <c r="I20" s="10">
        <f t="shared" si="1"/>
        <v>5.4668707631751589E-3</v>
      </c>
      <c r="K20" s="9">
        <f t="shared" si="5"/>
        <v>0</v>
      </c>
      <c r="L20" s="9">
        <f t="shared" si="6"/>
        <v>23</v>
      </c>
      <c r="M20" s="8">
        <f t="shared" si="7"/>
        <v>23</v>
      </c>
      <c r="N20" s="10">
        <f t="shared" si="4"/>
        <v>5.3044280442804429E-3</v>
      </c>
    </row>
    <row r="21" spans="1:14">
      <c r="A21" s="7" t="s">
        <v>121</v>
      </c>
      <c r="B21" s="8">
        <v>1</v>
      </c>
      <c r="C21" s="9">
        <v>7</v>
      </c>
      <c r="D21" s="9">
        <v>10</v>
      </c>
      <c r="E21" s="8"/>
      <c r="F21" s="8">
        <v>1</v>
      </c>
      <c r="G21" s="8">
        <v>0</v>
      </c>
      <c r="H21" s="8">
        <f t="shared" si="0"/>
        <v>19</v>
      </c>
      <c r="I21" s="10">
        <f t="shared" si="1"/>
        <v>4.1548217800131204E-3</v>
      </c>
      <c r="K21" s="9">
        <f t="shared" si="5"/>
        <v>7</v>
      </c>
      <c r="L21" s="9">
        <f t="shared" si="6"/>
        <v>10</v>
      </c>
      <c r="M21" s="8">
        <f t="shared" si="7"/>
        <v>17</v>
      </c>
      <c r="N21" s="10">
        <f t="shared" si="4"/>
        <v>3.9206642066420662E-3</v>
      </c>
    </row>
    <row r="22" spans="1:14">
      <c r="A22" s="7" t="s">
        <v>117</v>
      </c>
      <c r="B22" s="8"/>
      <c r="C22" s="9">
        <v>2</v>
      </c>
      <c r="D22" s="9">
        <v>16</v>
      </c>
      <c r="E22" s="8"/>
      <c r="F22" s="8">
        <v>1</v>
      </c>
      <c r="G22" s="8">
        <v>0</v>
      </c>
      <c r="H22" s="8">
        <f t="shared" si="0"/>
        <v>19</v>
      </c>
      <c r="I22" s="10">
        <f t="shared" si="1"/>
        <v>4.1548217800131204E-3</v>
      </c>
      <c r="K22" s="9">
        <f t="shared" si="5"/>
        <v>2</v>
      </c>
      <c r="L22" s="9">
        <f t="shared" si="6"/>
        <v>16</v>
      </c>
      <c r="M22" s="8">
        <f t="shared" si="7"/>
        <v>18</v>
      </c>
      <c r="N22" s="10">
        <f t="shared" si="4"/>
        <v>4.1512915129151293E-3</v>
      </c>
    </row>
    <row r="23" spans="1:14">
      <c r="A23" s="7" t="s">
        <v>118</v>
      </c>
      <c r="B23" s="8"/>
      <c r="C23" s="9">
        <v>2</v>
      </c>
      <c r="D23" s="9">
        <v>16</v>
      </c>
      <c r="E23" s="8"/>
      <c r="F23" s="8"/>
      <c r="G23" s="8">
        <v>0</v>
      </c>
      <c r="H23" s="8">
        <f t="shared" si="0"/>
        <v>18</v>
      </c>
      <c r="I23" s="10">
        <f t="shared" si="1"/>
        <v>3.9361469494861145E-3</v>
      </c>
      <c r="K23" s="9">
        <f t="shared" si="5"/>
        <v>2</v>
      </c>
      <c r="L23" s="9">
        <f t="shared" si="6"/>
        <v>16</v>
      </c>
      <c r="M23" s="8">
        <f t="shared" si="7"/>
        <v>18</v>
      </c>
      <c r="N23" s="10">
        <f t="shared" si="4"/>
        <v>4.1512915129151293E-3</v>
      </c>
    </row>
    <row r="24" spans="1:14">
      <c r="A24" s="7" t="s">
        <v>119</v>
      </c>
      <c r="B24" s="8"/>
      <c r="C24" s="9">
        <v>2</v>
      </c>
      <c r="D24" s="9">
        <v>10</v>
      </c>
      <c r="E24" s="8"/>
      <c r="F24" s="8">
        <v>1</v>
      </c>
      <c r="G24" s="8">
        <v>0</v>
      </c>
      <c r="H24" s="8">
        <f t="shared" si="0"/>
        <v>13</v>
      </c>
      <c r="I24" s="10">
        <f t="shared" si="1"/>
        <v>2.8427727968510824E-3</v>
      </c>
      <c r="K24" s="9">
        <f t="shared" si="5"/>
        <v>2</v>
      </c>
      <c r="L24" s="9">
        <f t="shared" si="6"/>
        <v>10</v>
      </c>
      <c r="M24" s="8">
        <f t="shared" si="7"/>
        <v>12</v>
      </c>
      <c r="N24" s="10">
        <f t="shared" si="4"/>
        <v>2.7675276752767526E-3</v>
      </c>
    </row>
    <row r="25" spans="1:14">
      <c r="A25" s="7" t="s">
        <v>120</v>
      </c>
      <c r="B25" s="8"/>
      <c r="C25" s="9">
        <v>2</v>
      </c>
      <c r="D25" s="9">
        <v>10</v>
      </c>
      <c r="E25" s="8"/>
      <c r="F25" s="8"/>
      <c r="G25" s="8">
        <v>0</v>
      </c>
      <c r="H25" s="8">
        <f t="shared" si="0"/>
        <v>12</v>
      </c>
      <c r="I25" s="10">
        <f t="shared" si="1"/>
        <v>2.624097966324076E-3</v>
      </c>
      <c r="K25" s="9">
        <f t="shared" si="5"/>
        <v>2</v>
      </c>
      <c r="L25" s="9">
        <f t="shared" si="6"/>
        <v>10</v>
      </c>
      <c r="M25" s="8">
        <f t="shared" si="7"/>
        <v>12</v>
      </c>
      <c r="N25" s="10">
        <f t="shared" si="4"/>
        <v>2.7675276752767526E-3</v>
      </c>
    </row>
    <row r="26" spans="1:14">
      <c r="A26" s="7" t="s">
        <v>122</v>
      </c>
      <c r="B26" s="8"/>
      <c r="C26" s="9"/>
      <c r="D26" s="9">
        <v>10</v>
      </c>
      <c r="E26" s="8"/>
      <c r="F26" s="8"/>
      <c r="G26" s="8">
        <v>0</v>
      </c>
      <c r="H26" s="8">
        <f t="shared" si="0"/>
        <v>10</v>
      </c>
      <c r="I26" s="10">
        <f t="shared" si="1"/>
        <v>2.1867483052700632E-3</v>
      </c>
      <c r="K26" s="9">
        <f t="shared" si="5"/>
        <v>0</v>
      </c>
      <c r="L26" s="9">
        <f t="shared" si="6"/>
        <v>10</v>
      </c>
      <c r="M26" s="8">
        <f t="shared" si="7"/>
        <v>10</v>
      </c>
      <c r="N26" s="10">
        <f t="shared" si="4"/>
        <v>2.3062730627306273E-3</v>
      </c>
    </row>
    <row r="27" spans="1:14">
      <c r="A27" s="7" t="s">
        <v>125</v>
      </c>
      <c r="B27" s="8">
        <v>1</v>
      </c>
      <c r="C27" s="9">
        <v>5</v>
      </c>
      <c r="D27" s="9">
        <v>3</v>
      </c>
      <c r="E27" s="8"/>
      <c r="F27" s="8"/>
      <c r="G27" s="8">
        <v>0</v>
      </c>
      <c r="H27" s="8">
        <f t="shared" si="0"/>
        <v>9</v>
      </c>
      <c r="I27" s="10">
        <f t="shared" si="1"/>
        <v>1.9680734747430572E-3</v>
      </c>
      <c r="K27" s="9">
        <f t="shared" si="5"/>
        <v>5</v>
      </c>
      <c r="L27" s="9">
        <f t="shared" si="6"/>
        <v>3</v>
      </c>
      <c r="M27" s="8">
        <f t="shared" si="7"/>
        <v>8</v>
      </c>
      <c r="N27" s="10">
        <f t="shared" si="4"/>
        <v>1.8450184501845018E-3</v>
      </c>
    </row>
    <row r="28" spans="1:14">
      <c r="A28" s="7" t="s">
        <v>123</v>
      </c>
      <c r="B28" s="8"/>
      <c r="C28" s="9"/>
      <c r="D28" s="9">
        <v>8</v>
      </c>
      <c r="E28" s="8"/>
      <c r="F28" s="8"/>
      <c r="G28" s="8">
        <v>0</v>
      </c>
      <c r="H28" s="8">
        <f t="shared" si="0"/>
        <v>8</v>
      </c>
      <c r="I28" s="10">
        <f t="shared" si="1"/>
        <v>1.7493986442160508E-3</v>
      </c>
      <c r="K28" s="9">
        <f t="shared" si="5"/>
        <v>0</v>
      </c>
      <c r="L28" s="9">
        <f t="shared" si="6"/>
        <v>8</v>
      </c>
      <c r="M28" s="8">
        <f t="shared" si="7"/>
        <v>8</v>
      </c>
      <c r="N28" s="10">
        <f t="shared" si="4"/>
        <v>1.8450184501845018E-3</v>
      </c>
    </row>
    <row r="29" spans="1:14">
      <c r="A29" s="7" t="s">
        <v>126</v>
      </c>
      <c r="B29" s="8">
        <v>2</v>
      </c>
      <c r="C29" s="9">
        <v>2</v>
      </c>
      <c r="D29" s="9">
        <v>1</v>
      </c>
      <c r="E29" s="8">
        <v>2</v>
      </c>
      <c r="F29" s="8"/>
      <c r="G29" s="8">
        <v>0</v>
      </c>
      <c r="H29" s="8">
        <f t="shared" si="0"/>
        <v>7</v>
      </c>
      <c r="I29" s="10">
        <f t="shared" si="1"/>
        <v>1.5307238136890444E-3</v>
      </c>
      <c r="K29" s="9">
        <f t="shared" si="5"/>
        <v>2</v>
      </c>
      <c r="L29" s="9">
        <f t="shared" si="6"/>
        <v>1</v>
      </c>
      <c r="M29" s="8">
        <f t="shared" si="7"/>
        <v>3</v>
      </c>
      <c r="N29" s="10">
        <f t="shared" si="4"/>
        <v>6.9188191881918814E-4</v>
      </c>
    </row>
    <row r="30" spans="1:14">
      <c r="A30" s="7" t="s">
        <v>124</v>
      </c>
      <c r="B30" s="8"/>
      <c r="C30" s="9"/>
      <c r="D30" s="9">
        <v>6</v>
      </c>
      <c r="E30" s="8"/>
      <c r="F30" s="8"/>
      <c r="G30" s="8">
        <v>0</v>
      </c>
      <c r="H30" s="8">
        <f t="shared" si="0"/>
        <v>6</v>
      </c>
      <c r="I30" s="10">
        <f t="shared" si="1"/>
        <v>1.312048983162038E-3</v>
      </c>
      <c r="K30" s="9">
        <f t="shared" si="5"/>
        <v>0</v>
      </c>
      <c r="L30" s="9">
        <f t="shared" si="6"/>
        <v>6</v>
      </c>
      <c r="M30" s="8">
        <f t="shared" si="7"/>
        <v>6</v>
      </c>
      <c r="N30" s="10">
        <f t="shared" si="4"/>
        <v>1.3837638376383763E-3</v>
      </c>
    </row>
    <row r="31" spans="1:14">
      <c r="A31" s="7" t="s">
        <v>130</v>
      </c>
      <c r="B31" s="8"/>
      <c r="C31" s="9"/>
      <c r="D31" s="9">
        <v>3</v>
      </c>
      <c r="E31" s="8">
        <v>1</v>
      </c>
      <c r="F31" s="8">
        <v>1</v>
      </c>
      <c r="G31" s="8">
        <v>0</v>
      </c>
      <c r="H31" s="8">
        <f t="shared" si="0"/>
        <v>5</v>
      </c>
      <c r="I31" s="10">
        <f t="shared" si="1"/>
        <v>1.0933741526350316E-3</v>
      </c>
      <c r="K31" s="9">
        <f t="shared" si="5"/>
        <v>0</v>
      </c>
      <c r="L31" s="9">
        <f t="shared" si="6"/>
        <v>3</v>
      </c>
      <c r="M31" s="8">
        <f t="shared" si="7"/>
        <v>3</v>
      </c>
      <c r="N31" s="10">
        <f t="shared" si="4"/>
        <v>6.9188191881918814E-4</v>
      </c>
    </row>
    <row r="32" spans="1:14">
      <c r="A32" s="7" t="s">
        <v>131</v>
      </c>
      <c r="B32" s="8"/>
      <c r="C32" s="9"/>
      <c r="D32" s="9">
        <v>4</v>
      </c>
      <c r="E32" s="8"/>
      <c r="F32" s="8"/>
      <c r="G32" s="8">
        <v>0</v>
      </c>
      <c r="H32" s="8">
        <f t="shared" si="0"/>
        <v>4</v>
      </c>
      <c r="I32" s="10">
        <f t="shared" si="1"/>
        <v>8.7469932210802541E-4</v>
      </c>
      <c r="K32" s="9">
        <f t="shared" si="5"/>
        <v>0</v>
      </c>
      <c r="L32" s="9">
        <f t="shared" si="6"/>
        <v>4</v>
      </c>
      <c r="M32" s="8">
        <f t="shared" si="7"/>
        <v>4</v>
      </c>
      <c r="N32" s="10">
        <f t="shared" si="4"/>
        <v>9.225092250922509E-4</v>
      </c>
    </row>
    <row r="33" spans="1:14">
      <c r="A33" s="7" t="s">
        <v>136</v>
      </c>
      <c r="B33" s="8"/>
      <c r="C33" s="9">
        <v>1</v>
      </c>
      <c r="D33" s="9">
        <v>2</v>
      </c>
      <c r="E33" s="8"/>
      <c r="F33" s="8">
        <v>1</v>
      </c>
      <c r="G33" s="8">
        <v>0</v>
      </c>
      <c r="H33" s="8">
        <f t="shared" si="0"/>
        <v>4</v>
      </c>
      <c r="I33" s="10">
        <f t="shared" si="1"/>
        <v>8.7469932210802541E-4</v>
      </c>
      <c r="K33" s="9">
        <f t="shared" si="5"/>
        <v>1</v>
      </c>
      <c r="L33" s="9">
        <f t="shared" si="6"/>
        <v>2</v>
      </c>
      <c r="M33" s="8">
        <f t="shared" si="7"/>
        <v>3</v>
      </c>
      <c r="N33" s="10">
        <f t="shared" si="4"/>
        <v>6.9188191881918814E-4</v>
      </c>
    </row>
    <row r="34" spans="1:14">
      <c r="A34" s="7" t="s">
        <v>127</v>
      </c>
      <c r="B34" s="8"/>
      <c r="C34" s="9"/>
      <c r="D34" s="9">
        <v>4</v>
      </c>
      <c r="E34" s="8"/>
      <c r="F34" s="8"/>
      <c r="G34" s="8">
        <v>0</v>
      </c>
      <c r="H34" s="8">
        <f t="shared" si="0"/>
        <v>4</v>
      </c>
      <c r="I34" s="10">
        <f t="shared" si="1"/>
        <v>8.7469932210802541E-4</v>
      </c>
      <c r="K34" s="9">
        <f t="shared" si="5"/>
        <v>0</v>
      </c>
      <c r="L34" s="9">
        <f t="shared" si="6"/>
        <v>4</v>
      </c>
      <c r="M34" s="8">
        <f t="shared" si="7"/>
        <v>4</v>
      </c>
      <c r="N34" s="10">
        <f t="shared" si="4"/>
        <v>9.225092250922509E-4</v>
      </c>
    </row>
    <row r="35" spans="1:14">
      <c r="A35" s="7" t="s">
        <v>137</v>
      </c>
      <c r="B35" s="8"/>
      <c r="C35" s="9"/>
      <c r="D35" s="9">
        <v>3</v>
      </c>
      <c r="E35" s="8"/>
      <c r="F35" s="8"/>
      <c r="G35" s="8">
        <v>0</v>
      </c>
      <c r="H35" s="8">
        <f t="shared" si="0"/>
        <v>3</v>
      </c>
      <c r="I35" s="10">
        <f t="shared" si="1"/>
        <v>6.5602449158101901E-4</v>
      </c>
      <c r="K35" s="9">
        <f t="shared" si="5"/>
        <v>0</v>
      </c>
      <c r="L35" s="9">
        <f t="shared" si="6"/>
        <v>3</v>
      </c>
      <c r="M35" s="8">
        <f t="shared" si="7"/>
        <v>3</v>
      </c>
      <c r="N35" s="10">
        <f t="shared" si="4"/>
        <v>6.9188191881918814E-4</v>
      </c>
    </row>
    <row r="36" spans="1:14">
      <c r="A36" s="7" t="s">
        <v>134</v>
      </c>
      <c r="B36" s="8"/>
      <c r="C36" s="9"/>
      <c r="D36" s="9">
        <v>3</v>
      </c>
      <c r="E36" s="8"/>
      <c r="F36" s="8"/>
      <c r="G36" s="8">
        <v>0</v>
      </c>
      <c r="H36" s="8">
        <f t="shared" si="0"/>
        <v>3</v>
      </c>
      <c r="I36" s="10">
        <f t="shared" si="1"/>
        <v>6.5602449158101901E-4</v>
      </c>
      <c r="K36" s="9">
        <f t="shared" si="5"/>
        <v>0</v>
      </c>
      <c r="L36" s="9">
        <f t="shared" si="6"/>
        <v>3</v>
      </c>
      <c r="M36" s="8">
        <f t="shared" si="7"/>
        <v>3</v>
      </c>
      <c r="N36" s="10">
        <f t="shared" si="4"/>
        <v>6.9188191881918814E-4</v>
      </c>
    </row>
    <row r="37" spans="1:14">
      <c r="A37" s="7" t="s">
        <v>129</v>
      </c>
      <c r="B37" s="8"/>
      <c r="C37" s="9"/>
      <c r="D37" s="9">
        <v>3</v>
      </c>
      <c r="E37" s="8"/>
      <c r="F37" s="8"/>
      <c r="G37" s="8">
        <v>0</v>
      </c>
      <c r="H37" s="8">
        <f t="shared" si="0"/>
        <v>3</v>
      </c>
      <c r="I37" s="10">
        <f t="shared" si="1"/>
        <v>6.5602449158101901E-4</v>
      </c>
      <c r="K37" s="9">
        <f t="shared" si="5"/>
        <v>0</v>
      </c>
      <c r="L37" s="9">
        <f t="shared" si="6"/>
        <v>3</v>
      </c>
      <c r="M37" s="8">
        <f t="shared" si="7"/>
        <v>3</v>
      </c>
      <c r="N37" s="10">
        <f t="shared" si="4"/>
        <v>6.9188191881918814E-4</v>
      </c>
    </row>
    <row r="38" spans="1:14">
      <c r="A38" s="7" t="s">
        <v>145</v>
      </c>
      <c r="B38" s="8"/>
      <c r="C38" s="9"/>
      <c r="D38" s="9"/>
      <c r="E38" s="8">
        <v>3</v>
      </c>
      <c r="F38" s="8"/>
      <c r="G38" s="8">
        <v>0</v>
      </c>
      <c r="H38" s="8">
        <f t="shared" si="0"/>
        <v>3</v>
      </c>
      <c r="I38" s="10">
        <f t="shared" si="1"/>
        <v>6.5602449158101901E-4</v>
      </c>
      <c r="K38" s="9">
        <f t="shared" si="5"/>
        <v>0</v>
      </c>
      <c r="L38" s="9">
        <f t="shared" si="6"/>
        <v>0</v>
      </c>
      <c r="M38" s="8">
        <f t="shared" si="7"/>
        <v>0</v>
      </c>
      <c r="N38" s="10">
        <f t="shared" si="4"/>
        <v>0</v>
      </c>
    </row>
    <row r="39" spans="1:14">
      <c r="A39" s="7" t="s">
        <v>135</v>
      </c>
      <c r="B39" s="8"/>
      <c r="C39" s="9"/>
      <c r="D39" s="9">
        <v>1</v>
      </c>
      <c r="E39" s="8">
        <v>1</v>
      </c>
      <c r="F39" s="8">
        <v>1</v>
      </c>
      <c r="G39" s="8">
        <v>0</v>
      </c>
      <c r="H39" s="8">
        <f t="shared" si="0"/>
        <v>3</v>
      </c>
      <c r="I39" s="10">
        <f t="shared" si="1"/>
        <v>6.5602449158101901E-4</v>
      </c>
      <c r="K39" s="9">
        <f t="shared" si="5"/>
        <v>0</v>
      </c>
      <c r="L39" s="9">
        <f t="shared" si="6"/>
        <v>1</v>
      </c>
      <c r="M39" s="8">
        <f t="shared" si="7"/>
        <v>1</v>
      </c>
      <c r="N39" s="10">
        <f t="shared" si="4"/>
        <v>2.3062730627306272E-4</v>
      </c>
    </row>
    <row r="40" spans="1:14">
      <c r="A40" s="7" t="s">
        <v>128</v>
      </c>
      <c r="B40" s="8"/>
      <c r="C40" s="9">
        <v>1</v>
      </c>
      <c r="D40" s="9">
        <v>2</v>
      </c>
      <c r="E40" s="8"/>
      <c r="F40" s="8"/>
      <c r="G40" s="8">
        <v>0</v>
      </c>
      <c r="H40" s="8">
        <f t="shared" si="0"/>
        <v>3</v>
      </c>
      <c r="I40" s="10">
        <f t="shared" si="1"/>
        <v>6.5602449158101901E-4</v>
      </c>
      <c r="K40" s="9">
        <f t="shared" si="5"/>
        <v>1</v>
      </c>
      <c r="L40" s="9">
        <f t="shared" si="6"/>
        <v>2</v>
      </c>
      <c r="M40" s="8">
        <f t="shared" si="7"/>
        <v>3</v>
      </c>
      <c r="N40" s="10">
        <f t="shared" si="4"/>
        <v>6.9188191881918814E-4</v>
      </c>
    </row>
    <row r="41" spans="1:14">
      <c r="A41" s="7" t="s">
        <v>138</v>
      </c>
      <c r="B41" s="8"/>
      <c r="C41" s="9"/>
      <c r="D41" s="9">
        <v>2</v>
      </c>
      <c r="E41" s="8"/>
      <c r="F41" s="8"/>
      <c r="G41" s="8">
        <v>0</v>
      </c>
      <c r="H41" s="8">
        <f t="shared" si="0"/>
        <v>2</v>
      </c>
      <c r="I41" s="10">
        <f t="shared" si="1"/>
        <v>4.3734966105401271E-4</v>
      </c>
      <c r="K41" s="9">
        <f t="shared" si="5"/>
        <v>0</v>
      </c>
      <c r="L41" s="9">
        <f t="shared" si="6"/>
        <v>2</v>
      </c>
      <c r="M41" s="8">
        <f t="shared" si="7"/>
        <v>2</v>
      </c>
      <c r="N41" s="10">
        <f t="shared" si="4"/>
        <v>4.6125461254612545E-4</v>
      </c>
    </row>
    <row r="42" spans="1:14">
      <c r="A42" s="7" t="s">
        <v>139</v>
      </c>
      <c r="B42" s="8"/>
      <c r="C42" s="9"/>
      <c r="D42" s="9">
        <v>2</v>
      </c>
      <c r="E42" s="8"/>
      <c r="F42" s="8"/>
      <c r="G42" s="8">
        <v>0</v>
      </c>
      <c r="H42" s="8">
        <f t="shared" si="0"/>
        <v>2</v>
      </c>
      <c r="I42" s="10">
        <f t="shared" si="1"/>
        <v>4.3734966105401271E-4</v>
      </c>
      <c r="K42" s="9">
        <f t="shared" si="5"/>
        <v>0</v>
      </c>
      <c r="L42" s="9">
        <f t="shared" si="6"/>
        <v>2</v>
      </c>
      <c r="M42" s="8">
        <f t="shared" si="7"/>
        <v>2</v>
      </c>
      <c r="N42" s="10">
        <f t="shared" si="4"/>
        <v>4.6125461254612545E-4</v>
      </c>
    </row>
    <row r="43" spans="1:14">
      <c r="A43" s="7" t="s">
        <v>132</v>
      </c>
      <c r="B43" s="8"/>
      <c r="C43" s="9"/>
      <c r="D43" s="9">
        <v>1</v>
      </c>
      <c r="E43" s="8"/>
      <c r="F43" s="8">
        <v>1</v>
      </c>
      <c r="G43" s="8">
        <v>0</v>
      </c>
      <c r="H43" s="8">
        <f t="shared" si="0"/>
        <v>2</v>
      </c>
      <c r="I43" s="10">
        <f t="shared" si="1"/>
        <v>4.3734966105401271E-4</v>
      </c>
      <c r="K43" s="9">
        <f t="shared" si="5"/>
        <v>0</v>
      </c>
      <c r="L43" s="9">
        <f t="shared" si="6"/>
        <v>1</v>
      </c>
      <c r="M43" s="8">
        <f t="shared" si="7"/>
        <v>1</v>
      </c>
      <c r="N43" s="10">
        <f t="shared" si="4"/>
        <v>2.3062730627306272E-4</v>
      </c>
    </row>
    <row r="44" spans="1:14">
      <c r="A44" s="7" t="s">
        <v>140</v>
      </c>
      <c r="B44" s="8"/>
      <c r="C44" s="9"/>
      <c r="D44" s="9">
        <v>2</v>
      </c>
      <c r="E44" s="8"/>
      <c r="F44" s="8"/>
      <c r="G44" s="8">
        <v>0</v>
      </c>
      <c r="H44" s="8">
        <f t="shared" si="0"/>
        <v>2</v>
      </c>
      <c r="I44" s="10">
        <f t="shared" si="1"/>
        <v>4.3734966105401271E-4</v>
      </c>
      <c r="K44" s="9">
        <f t="shared" si="5"/>
        <v>0</v>
      </c>
      <c r="L44" s="9">
        <f t="shared" si="6"/>
        <v>2</v>
      </c>
      <c r="M44" s="8">
        <f t="shared" si="7"/>
        <v>2</v>
      </c>
      <c r="N44" s="10">
        <f t="shared" si="4"/>
        <v>4.6125461254612545E-4</v>
      </c>
    </row>
    <row r="45" spans="1:14">
      <c r="A45" s="7" t="s">
        <v>144</v>
      </c>
      <c r="B45" s="8"/>
      <c r="C45" s="9">
        <v>1</v>
      </c>
      <c r="D45" s="9">
        <v>1</v>
      </c>
      <c r="E45" s="8"/>
      <c r="F45" s="8"/>
      <c r="G45" s="8">
        <v>0</v>
      </c>
      <c r="H45" s="8">
        <f t="shared" si="0"/>
        <v>2</v>
      </c>
      <c r="I45" s="10">
        <f t="shared" si="1"/>
        <v>4.3734966105401271E-4</v>
      </c>
      <c r="K45" s="9">
        <f t="shared" si="5"/>
        <v>1</v>
      </c>
      <c r="L45" s="9">
        <f t="shared" si="6"/>
        <v>1</v>
      </c>
      <c r="M45" s="8">
        <f t="shared" si="7"/>
        <v>2</v>
      </c>
      <c r="N45" s="10">
        <f t="shared" si="4"/>
        <v>4.6125461254612545E-4</v>
      </c>
    </row>
    <row r="46" spans="1:14">
      <c r="A46" s="7" t="s">
        <v>133</v>
      </c>
      <c r="B46" s="8"/>
      <c r="C46" s="9"/>
      <c r="D46" s="9">
        <v>2</v>
      </c>
      <c r="E46" s="8"/>
      <c r="F46" s="8"/>
      <c r="G46" s="8">
        <v>0</v>
      </c>
      <c r="H46" s="8">
        <f t="shared" si="0"/>
        <v>2</v>
      </c>
      <c r="I46" s="10">
        <f t="shared" si="1"/>
        <v>4.3734966105401271E-4</v>
      </c>
      <c r="K46" s="9">
        <f t="shared" si="5"/>
        <v>0</v>
      </c>
      <c r="L46" s="9">
        <f t="shared" si="6"/>
        <v>2</v>
      </c>
      <c r="M46" s="8">
        <f t="shared" si="7"/>
        <v>2</v>
      </c>
      <c r="N46" s="10">
        <f t="shared" si="4"/>
        <v>4.6125461254612545E-4</v>
      </c>
    </row>
    <row r="47" spans="1:14">
      <c r="A47" s="7" t="s">
        <v>143</v>
      </c>
      <c r="B47" s="8"/>
      <c r="C47" s="9"/>
      <c r="D47" s="9"/>
      <c r="E47" s="8">
        <v>1</v>
      </c>
      <c r="F47" s="8"/>
      <c r="G47" s="8">
        <v>0</v>
      </c>
      <c r="H47" s="8">
        <f t="shared" si="0"/>
        <v>1</v>
      </c>
      <c r="I47" s="10">
        <f t="shared" si="1"/>
        <v>2.1867483052700635E-4</v>
      </c>
      <c r="K47" s="9">
        <f t="shared" si="5"/>
        <v>0</v>
      </c>
      <c r="L47" s="9">
        <f t="shared" si="6"/>
        <v>0</v>
      </c>
      <c r="M47" s="8">
        <f t="shared" si="7"/>
        <v>0</v>
      </c>
      <c r="N47" s="10">
        <f t="shared" si="4"/>
        <v>0</v>
      </c>
    </row>
    <row r="48" spans="1:14">
      <c r="A48" s="7" t="s">
        <v>141</v>
      </c>
      <c r="B48" s="8"/>
      <c r="C48" s="9"/>
      <c r="D48" s="9">
        <v>1</v>
      </c>
      <c r="E48" s="8"/>
      <c r="F48" s="8"/>
      <c r="G48" s="8">
        <v>0</v>
      </c>
      <c r="H48" s="8">
        <f t="shared" si="0"/>
        <v>1</v>
      </c>
      <c r="I48" s="10">
        <f t="shared" si="1"/>
        <v>2.1867483052700635E-4</v>
      </c>
      <c r="K48" s="9">
        <f t="shared" si="5"/>
        <v>0</v>
      </c>
      <c r="L48" s="9">
        <f t="shared" si="6"/>
        <v>1</v>
      </c>
      <c r="M48" s="8">
        <f t="shared" si="7"/>
        <v>1</v>
      </c>
      <c r="N48" s="10">
        <f t="shared" si="4"/>
        <v>2.3062730627306272E-4</v>
      </c>
    </row>
    <row r="49" spans="1:14">
      <c r="A49" s="7" t="s">
        <v>146</v>
      </c>
      <c r="B49" s="8"/>
      <c r="C49" s="9">
        <v>1</v>
      </c>
      <c r="D49" s="9"/>
      <c r="E49" s="8"/>
      <c r="F49" s="8"/>
      <c r="G49" s="8">
        <v>0</v>
      </c>
      <c r="H49" s="8">
        <f t="shared" si="0"/>
        <v>1</v>
      </c>
      <c r="I49" s="10">
        <f t="shared" si="1"/>
        <v>2.1867483052700635E-4</v>
      </c>
      <c r="K49" s="9">
        <f t="shared" si="5"/>
        <v>1</v>
      </c>
      <c r="L49" s="9">
        <f t="shared" si="6"/>
        <v>0</v>
      </c>
      <c r="M49" s="8">
        <f t="shared" si="7"/>
        <v>1</v>
      </c>
      <c r="N49" s="10">
        <f t="shared" si="4"/>
        <v>2.3062730627306272E-4</v>
      </c>
    </row>
    <row r="50" spans="1:14">
      <c r="A50" s="7" t="s">
        <v>142</v>
      </c>
      <c r="B50" s="8"/>
      <c r="C50" s="9"/>
      <c r="D50" s="9">
        <v>1</v>
      </c>
      <c r="E50" s="8"/>
      <c r="F50" s="8"/>
      <c r="G50" s="8">
        <v>0</v>
      </c>
      <c r="H50" s="8">
        <f t="shared" si="0"/>
        <v>1</v>
      </c>
      <c r="I50" s="10">
        <f t="shared" si="1"/>
        <v>2.1867483052700635E-4</v>
      </c>
      <c r="K50" s="9">
        <f t="shared" si="5"/>
        <v>0</v>
      </c>
      <c r="L50" s="9">
        <f t="shared" si="6"/>
        <v>1</v>
      </c>
      <c r="M50" s="8">
        <f t="shared" si="7"/>
        <v>1</v>
      </c>
      <c r="N50" s="10">
        <f t="shared" si="4"/>
        <v>2.3062730627306272E-4</v>
      </c>
    </row>
    <row r="51" spans="1:14">
      <c r="A51" s="11" t="s">
        <v>17</v>
      </c>
      <c r="B51" s="12">
        <f t="shared" ref="B51:I51" si="12">SUM(B8:B50)</f>
        <v>48</v>
      </c>
      <c r="C51" s="13">
        <f t="shared" si="12"/>
        <v>547</v>
      </c>
      <c r="D51" s="13">
        <f t="shared" si="12"/>
        <v>3789</v>
      </c>
      <c r="E51" s="12">
        <f t="shared" si="12"/>
        <v>42</v>
      </c>
      <c r="F51" s="12">
        <f t="shared" si="12"/>
        <v>147</v>
      </c>
      <c r="G51" s="12">
        <f t="shared" si="12"/>
        <v>0</v>
      </c>
      <c r="H51" s="12">
        <f t="shared" si="12"/>
        <v>4573</v>
      </c>
      <c r="I51" s="14">
        <f t="shared" si="12"/>
        <v>0.99999999999999967</v>
      </c>
      <c r="K51" s="13">
        <f>SUM(K8:K50)</f>
        <v>547</v>
      </c>
      <c r="L51" s="13">
        <f>SUM(L8:L50)</f>
        <v>3789</v>
      </c>
      <c r="M51" s="12">
        <f>SUM(M8:M50)</f>
        <v>4336</v>
      </c>
      <c r="N51" s="14">
        <f>SUM(N8:N50)</f>
        <v>1.0000000000000002</v>
      </c>
    </row>
    <row r="53" spans="1:14">
      <c r="A53" s="15" t="s">
        <v>12</v>
      </c>
    </row>
    <row r="54" spans="1:14">
      <c r="A54" s="17" t="s">
        <v>149</v>
      </c>
    </row>
  </sheetData>
  <sheetProtection selectLockedCells="1" selectUnlockedCells="1"/>
  <mergeCells count="5">
    <mergeCell ref="A1:N1"/>
    <mergeCell ref="A2:N2"/>
    <mergeCell ref="A3:N3"/>
    <mergeCell ref="A5:I5"/>
    <mergeCell ref="K5:N5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zoomScale="85" zoomScaleNormal="85" workbookViewId="0">
      <selection sqref="A1:F1"/>
    </sheetView>
  </sheetViews>
  <sheetFormatPr defaultRowHeight="15"/>
  <cols>
    <col min="1" max="1" width="72.7109375" style="18" customWidth="1"/>
    <col min="2" max="2" width="9.140625" style="16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154" t="s">
        <v>1</v>
      </c>
      <c r="B1" s="154"/>
      <c r="C1" s="154"/>
      <c r="D1" s="154"/>
      <c r="E1" s="154"/>
      <c r="F1" s="154"/>
    </row>
    <row r="2" spans="1:6">
      <c r="A2" s="155" t="s">
        <v>16</v>
      </c>
      <c r="B2" s="155"/>
      <c r="C2" s="155"/>
      <c r="D2" s="155"/>
      <c r="E2" s="155"/>
      <c r="F2" s="155"/>
    </row>
    <row r="3" spans="1:6" ht="18">
      <c r="A3" s="156" t="s">
        <v>2</v>
      </c>
      <c r="B3" s="156"/>
      <c r="C3" s="156"/>
      <c r="D3" s="156"/>
      <c r="E3" s="156"/>
      <c r="F3" s="156"/>
    </row>
    <row r="4" spans="1:6">
      <c r="A4" s="2"/>
      <c r="B4" s="2"/>
      <c r="C4" s="2"/>
      <c r="D4" s="2"/>
      <c r="E4" s="3"/>
    </row>
    <row r="5" spans="1:6" ht="15.75">
      <c r="A5" s="157" t="s">
        <v>150</v>
      </c>
      <c r="B5" s="158"/>
      <c r="C5" s="158"/>
      <c r="D5" s="158"/>
      <c r="E5" s="158"/>
      <c r="F5" s="159"/>
    </row>
    <row r="6" spans="1:6">
      <c r="B6" s="18"/>
      <c r="C6" s="18"/>
      <c r="D6" s="16"/>
    </row>
    <row r="7" spans="1:6" ht="30">
      <c r="A7" s="5" t="s">
        <v>0</v>
      </c>
      <c r="B7" s="6" t="s">
        <v>13</v>
      </c>
      <c r="C7" s="6" t="s">
        <v>14</v>
      </c>
      <c r="D7" s="6" t="s">
        <v>15</v>
      </c>
      <c r="E7" s="5" t="s">
        <v>10</v>
      </c>
      <c r="F7" s="5" t="s">
        <v>11</v>
      </c>
    </row>
    <row r="8" spans="1:6">
      <c r="A8" s="7" t="s">
        <v>42</v>
      </c>
      <c r="B8" s="8">
        <v>350</v>
      </c>
      <c r="C8" s="8">
        <v>1320</v>
      </c>
      <c r="D8" s="8">
        <v>520</v>
      </c>
      <c r="E8" s="8">
        <f t="shared" ref="E8:E50" si="0">SUM(B8:D8)</f>
        <v>2190</v>
      </c>
      <c r="F8" s="10">
        <f t="shared" ref="F8:F16" si="1">E8/$E$51</f>
        <v>0.47889787885414387</v>
      </c>
    </row>
    <row r="9" spans="1:6">
      <c r="A9" s="7" t="s">
        <v>45</v>
      </c>
      <c r="B9" s="8">
        <v>251</v>
      </c>
      <c r="C9" s="8">
        <v>929</v>
      </c>
      <c r="D9" s="8">
        <v>381</v>
      </c>
      <c r="E9" s="8">
        <f t="shared" si="0"/>
        <v>1561</v>
      </c>
      <c r="F9" s="10">
        <f t="shared" si="1"/>
        <v>0.34135141045265688</v>
      </c>
    </row>
    <row r="10" spans="1:6">
      <c r="A10" s="7" t="s">
        <v>47</v>
      </c>
      <c r="B10" s="8">
        <v>31</v>
      </c>
      <c r="C10" s="8">
        <v>78</v>
      </c>
      <c r="D10" s="8">
        <v>26</v>
      </c>
      <c r="E10" s="8">
        <f t="shared" si="0"/>
        <v>135</v>
      </c>
      <c r="F10" s="10">
        <f t="shared" si="1"/>
        <v>2.9521102121145858E-2</v>
      </c>
    </row>
    <row r="11" spans="1:6">
      <c r="A11" s="7" t="s">
        <v>49</v>
      </c>
      <c r="B11" s="8">
        <v>23</v>
      </c>
      <c r="C11" s="8">
        <v>51</v>
      </c>
      <c r="D11" s="8">
        <v>26</v>
      </c>
      <c r="E11" s="8">
        <f t="shared" si="0"/>
        <v>100</v>
      </c>
      <c r="F11" s="10">
        <f t="shared" si="1"/>
        <v>2.1867483052700636E-2</v>
      </c>
    </row>
    <row r="12" spans="1:6">
      <c r="A12" s="7" t="s">
        <v>53</v>
      </c>
      <c r="B12" s="8">
        <v>8</v>
      </c>
      <c r="C12" s="8">
        <v>25</v>
      </c>
      <c r="D12" s="8">
        <v>36</v>
      </c>
      <c r="E12" s="8">
        <f t="shared" si="0"/>
        <v>69</v>
      </c>
      <c r="F12" s="10">
        <f t="shared" si="1"/>
        <v>1.5088563306363437E-2</v>
      </c>
    </row>
    <row r="13" spans="1:6">
      <c r="A13" s="7" t="s">
        <v>55</v>
      </c>
      <c r="B13" s="8">
        <v>13</v>
      </c>
      <c r="C13" s="8">
        <v>20</v>
      </c>
      <c r="D13" s="8">
        <v>27</v>
      </c>
      <c r="E13" s="8">
        <f t="shared" ref="E13" si="2">SUM(B13:D13)</f>
        <v>60</v>
      </c>
      <c r="F13" s="10">
        <f t="shared" si="1"/>
        <v>1.3120489831620381E-2</v>
      </c>
    </row>
    <row r="14" spans="1:6">
      <c r="A14" s="7" t="s">
        <v>51</v>
      </c>
      <c r="B14" s="8">
        <v>11</v>
      </c>
      <c r="C14" s="8">
        <v>35</v>
      </c>
      <c r="D14" s="8">
        <v>13</v>
      </c>
      <c r="E14" s="8">
        <f t="shared" ref="E14" si="3">SUM(B14:D14)</f>
        <v>59</v>
      </c>
      <c r="F14" s="10">
        <f t="shared" si="1"/>
        <v>1.2901815001093374E-2</v>
      </c>
    </row>
    <row r="15" spans="1:6">
      <c r="A15" s="7" t="s">
        <v>56</v>
      </c>
      <c r="B15" s="8">
        <v>5</v>
      </c>
      <c r="C15" s="8">
        <v>22</v>
      </c>
      <c r="D15" s="8">
        <v>20</v>
      </c>
      <c r="E15" s="8">
        <f t="shared" ref="E15:E23" si="4">SUM(B15:D15)</f>
        <v>47</v>
      </c>
      <c r="F15" s="10">
        <f t="shared" si="1"/>
        <v>1.0277717034769297E-2</v>
      </c>
    </row>
    <row r="16" spans="1:6">
      <c r="A16" s="7" t="s">
        <v>58</v>
      </c>
      <c r="B16" s="8">
        <v>3</v>
      </c>
      <c r="C16" s="8">
        <v>18</v>
      </c>
      <c r="D16" s="8">
        <v>23</v>
      </c>
      <c r="E16" s="8">
        <f t="shared" si="4"/>
        <v>44</v>
      </c>
      <c r="F16" s="10">
        <f t="shared" si="1"/>
        <v>9.6216925431882785E-3</v>
      </c>
    </row>
    <row r="17" spans="1:6">
      <c r="A17" s="7" t="s">
        <v>59</v>
      </c>
      <c r="B17" s="8">
        <v>9</v>
      </c>
      <c r="C17" s="8">
        <v>24</v>
      </c>
      <c r="D17" s="8">
        <v>7</v>
      </c>
      <c r="E17" s="8">
        <f t="shared" ref="E17:E18" si="5">SUM(B17:D17)</f>
        <v>40</v>
      </c>
      <c r="F17" s="10">
        <f t="shared" ref="F17:F18" si="6">E17/$E$51</f>
        <v>8.7469932210802528E-3</v>
      </c>
    </row>
    <row r="18" spans="1:6">
      <c r="A18" s="7" t="s">
        <v>114</v>
      </c>
      <c r="B18" s="8">
        <v>1</v>
      </c>
      <c r="C18" s="8">
        <v>26</v>
      </c>
      <c r="D18" s="8">
        <v>12</v>
      </c>
      <c r="E18" s="8">
        <f t="shared" si="5"/>
        <v>39</v>
      </c>
      <c r="F18" s="10">
        <f t="shared" si="6"/>
        <v>8.5283183905532477E-3</v>
      </c>
    </row>
    <row r="19" spans="1:6">
      <c r="A19" s="7" t="s">
        <v>115</v>
      </c>
      <c r="B19" s="8">
        <v>10</v>
      </c>
      <c r="C19" s="8">
        <v>16</v>
      </c>
      <c r="D19" s="8">
        <v>6</v>
      </c>
      <c r="E19" s="8">
        <f t="shared" ref="E19" si="7">SUM(B19:D19)</f>
        <v>32</v>
      </c>
      <c r="F19" s="10">
        <f t="shared" ref="F19:F50" si="8">E19/$E$51</f>
        <v>6.9975945768642033E-3</v>
      </c>
    </row>
    <row r="20" spans="1:6">
      <c r="A20" s="7" t="s">
        <v>116</v>
      </c>
      <c r="B20" s="8">
        <v>2</v>
      </c>
      <c r="C20" s="8">
        <v>14</v>
      </c>
      <c r="D20" s="8">
        <v>9</v>
      </c>
      <c r="E20" s="8">
        <f t="shared" si="4"/>
        <v>25</v>
      </c>
      <c r="F20" s="10">
        <f t="shared" si="8"/>
        <v>5.4668707631751589E-3</v>
      </c>
    </row>
    <row r="21" spans="1:6" ht="14.25" customHeight="1">
      <c r="A21" s="7" t="s">
        <v>121</v>
      </c>
      <c r="B21" s="8">
        <v>2</v>
      </c>
      <c r="C21" s="8">
        <v>13</v>
      </c>
      <c r="D21" s="8">
        <v>4</v>
      </c>
      <c r="E21" s="8">
        <f t="shared" si="4"/>
        <v>19</v>
      </c>
      <c r="F21" s="10">
        <f t="shared" si="8"/>
        <v>4.1548217800131204E-3</v>
      </c>
    </row>
    <row r="22" spans="1:6">
      <c r="A22" s="7" t="s">
        <v>117</v>
      </c>
      <c r="B22" s="8">
        <v>4</v>
      </c>
      <c r="C22" s="8">
        <v>13</v>
      </c>
      <c r="D22" s="8">
        <v>2</v>
      </c>
      <c r="E22" s="8">
        <f t="shared" si="4"/>
        <v>19</v>
      </c>
      <c r="F22" s="10">
        <f t="shared" si="8"/>
        <v>4.1548217800131204E-3</v>
      </c>
    </row>
    <row r="23" spans="1:6">
      <c r="A23" s="7" t="s">
        <v>118</v>
      </c>
      <c r="B23" s="8">
        <v>4</v>
      </c>
      <c r="C23" s="8">
        <v>3</v>
      </c>
      <c r="D23" s="8">
        <v>11</v>
      </c>
      <c r="E23" s="8">
        <f t="shared" si="4"/>
        <v>18</v>
      </c>
      <c r="F23" s="10">
        <f t="shared" si="8"/>
        <v>3.9361469494861145E-3</v>
      </c>
    </row>
    <row r="24" spans="1:6">
      <c r="A24" s="7" t="s">
        <v>119</v>
      </c>
      <c r="B24" s="8">
        <v>5</v>
      </c>
      <c r="C24" s="8">
        <v>5</v>
      </c>
      <c r="D24" s="8">
        <v>3</v>
      </c>
      <c r="E24" s="8">
        <f t="shared" si="0"/>
        <v>13</v>
      </c>
      <c r="F24" s="10">
        <f t="shared" si="8"/>
        <v>2.8427727968510824E-3</v>
      </c>
    </row>
    <row r="25" spans="1:6">
      <c r="A25" s="7" t="s">
        <v>120</v>
      </c>
      <c r="B25" s="8">
        <v>5</v>
      </c>
      <c r="C25" s="8">
        <v>4</v>
      </c>
      <c r="D25" s="8">
        <v>3</v>
      </c>
      <c r="E25" s="8">
        <f>SUM(B25:D25)</f>
        <v>12</v>
      </c>
      <c r="F25" s="10">
        <f t="shared" si="8"/>
        <v>2.624097966324076E-3</v>
      </c>
    </row>
    <row r="26" spans="1:6">
      <c r="A26" s="7" t="s">
        <v>122</v>
      </c>
      <c r="B26" s="8">
        <v>2</v>
      </c>
      <c r="C26" s="8">
        <v>7</v>
      </c>
      <c r="D26" s="8">
        <v>1</v>
      </c>
      <c r="E26" s="8">
        <f>SUM(B26:D26)</f>
        <v>10</v>
      </c>
      <c r="F26" s="10">
        <f t="shared" si="8"/>
        <v>2.1867483052700632E-3</v>
      </c>
    </row>
    <row r="27" spans="1:6">
      <c r="A27" s="7" t="s">
        <v>125</v>
      </c>
      <c r="B27" s="8">
        <v>1</v>
      </c>
      <c r="C27" s="8">
        <v>8</v>
      </c>
      <c r="D27" s="8"/>
      <c r="E27" s="8">
        <f>SUM(B27:D27)</f>
        <v>9</v>
      </c>
      <c r="F27" s="10">
        <f t="shared" si="8"/>
        <v>1.9680734747430572E-3</v>
      </c>
    </row>
    <row r="28" spans="1:6">
      <c r="A28" s="7" t="s">
        <v>123</v>
      </c>
      <c r="B28" s="8">
        <v>2</v>
      </c>
      <c r="C28" s="8">
        <v>2</v>
      </c>
      <c r="D28" s="8">
        <v>4</v>
      </c>
      <c r="E28" s="8">
        <f t="shared" ref="E28:E37" si="9">SUM(B28:D28)</f>
        <v>8</v>
      </c>
      <c r="F28" s="10">
        <f t="shared" si="8"/>
        <v>1.7493986442160508E-3</v>
      </c>
    </row>
    <row r="29" spans="1:6">
      <c r="A29" s="7" t="s">
        <v>126</v>
      </c>
      <c r="B29" s="8">
        <v>3</v>
      </c>
      <c r="C29" s="8">
        <v>3</v>
      </c>
      <c r="D29" s="8">
        <v>1</v>
      </c>
      <c r="E29" s="8">
        <f>SUM(B29:D29)</f>
        <v>7</v>
      </c>
      <c r="F29" s="10">
        <f t="shared" si="8"/>
        <v>1.5307238136890444E-3</v>
      </c>
    </row>
    <row r="30" spans="1:6">
      <c r="A30" s="7" t="s">
        <v>124</v>
      </c>
      <c r="B30" s="8">
        <v>1</v>
      </c>
      <c r="C30" s="8">
        <v>3</v>
      </c>
      <c r="D30" s="8">
        <v>2</v>
      </c>
      <c r="E30" s="8">
        <f>SUM(B30:D30)</f>
        <v>6</v>
      </c>
      <c r="F30" s="10">
        <f t="shared" si="8"/>
        <v>1.312048983162038E-3</v>
      </c>
    </row>
    <row r="31" spans="1:6">
      <c r="A31" s="7" t="s">
        <v>130</v>
      </c>
      <c r="B31" s="8">
        <v>1</v>
      </c>
      <c r="C31" s="8">
        <v>2</v>
      </c>
      <c r="D31" s="8">
        <v>2</v>
      </c>
      <c r="E31" s="8">
        <f t="shared" si="9"/>
        <v>5</v>
      </c>
      <c r="F31" s="10">
        <f t="shared" si="8"/>
        <v>1.0933741526350316E-3</v>
      </c>
    </row>
    <row r="32" spans="1:6">
      <c r="A32" s="7" t="s">
        <v>131</v>
      </c>
      <c r="B32" s="8">
        <v>2</v>
      </c>
      <c r="C32" s="8">
        <v>2</v>
      </c>
      <c r="D32" s="8"/>
      <c r="E32" s="8">
        <f>SUM(B32:D32)</f>
        <v>4</v>
      </c>
      <c r="F32" s="10">
        <f t="shared" si="8"/>
        <v>8.7469932210802541E-4</v>
      </c>
    </row>
    <row r="33" spans="1:6">
      <c r="A33" s="7" t="s">
        <v>136</v>
      </c>
      <c r="B33" s="8">
        <v>2</v>
      </c>
      <c r="C33" s="8">
        <v>1</v>
      </c>
      <c r="D33" s="8">
        <v>1</v>
      </c>
      <c r="E33" s="8">
        <f t="shared" si="9"/>
        <v>4</v>
      </c>
      <c r="F33" s="10">
        <f t="shared" si="8"/>
        <v>8.7469932210802541E-4</v>
      </c>
    </row>
    <row r="34" spans="1:6">
      <c r="A34" s="7" t="s">
        <v>127</v>
      </c>
      <c r="B34" s="8"/>
      <c r="C34" s="8">
        <v>4</v>
      </c>
      <c r="D34" s="8"/>
      <c r="E34" s="8">
        <f t="shared" si="9"/>
        <v>4</v>
      </c>
      <c r="F34" s="10">
        <f t="shared" si="8"/>
        <v>8.7469932210802541E-4</v>
      </c>
    </row>
    <row r="35" spans="1:6">
      <c r="A35" s="7" t="s">
        <v>137</v>
      </c>
      <c r="B35" s="8"/>
      <c r="C35" s="8">
        <v>1</v>
      </c>
      <c r="D35" s="8">
        <v>2</v>
      </c>
      <c r="E35" s="8">
        <f t="shared" si="9"/>
        <v>3</v>
      </c>
      <c r="F35" s="10">
        <f t="shared" si="8"/>
        <v>6.5602449158101901E-4</v>
      </c>
    </row>
    <row r="36" spans="1:6">
      <c r="A36" s="7" t="s">
        <v>134</v>
      </c>
      <c r="B36" s="8"/>
      <c r="C36" s="8"/>
      <c r="D36" s="8">
        <v>3</v>
      </c>
      <c r="E36" s="8">
        <f>SUM(B36:D36)</f>
        <v>3</v>
      </c>
      <c r="F36" s="10">
        <f t="shared" si="8"/>
        <v>6.5602449158101901E-4</v>
      </c>
    </row>
    <row r="37" spans="1:6">
      <c r="A37" s="7" t="s">
        <v>129</v>
      </c>
      <c r="B37" s="8"/>
      <c r="C37" s="8">
        <v>3</v>
      </c>
      <c r="D37" s="8"/>
      <c r="E37" s="8">
        <f t="shared" si="9"/>
        <v>3</v>
      </c>
      <c r="F37" s="10">
        <f t="shared" si="8"/>
        <v>6.5602449158101901E-4</v>
      </c>
    </row>
    <row r="38" spans="1:6">
      <c r="A38" s="7" t="s">
        <v>145</v>
      </c>
      <c r="B38" s="8">
        <v>1</v>
      </c>
      <c r="C38" s="8">
        <v>2</v>
      </c>
      <c r="D38" s="8"/>
      <c r="E38" s="8">
        <f>SUM(B38:D38)</f>
        <v>3</v>
      </c>
      <c r="F38" s="10">
        <f t="shared" si="8"/>
        <v>6.5602449158101901E-4</v>
      </c>
    </row>
    <row r="39" spans="1:6">
      <c r="A39" s="7" t="s">
        <v>135</v>
      </c>
      <c r="B39" s="8"/>
      <c r="C39" s="8">
        <v>2</v>
      </c>
      <c r="D39" s="8">
        <v>1</v>
      </c>
      <c r="E39" s="8">
        <f>SUM(B39:D39)</f>
        <v>3</v>
      </c>
      <c r="F39" s="10">
        <f t="shared" si="8"/>
        <v>6.5602449158101901E-4</v>
      </c>
    </row>
    <row r="40" spans="1:6">
      <c r="A40" s="7" t="s">
        <v>128</v>
      </c>
      <c r="B40" s="8"/>
      <c r="C40" s="8">
        <v>3</v>
      </c>
      <c r="D40" s="8"/>
      <c r="E40" s="8">
        <f>SUM(B40:D40)</f>
        <v>3</v>
      </c>
      <c r="F40" s="10">
        <f t="shared" si="8"/>
        <v>6.5602449158101901E-4</v>
      </c>
    </row>
    <row r="41" spans="1:6">
      <c r="A41" s="7" t="s">
        <v>138</v>
      </c>
      <c r="B41" s="8"/>
      <c r="C41" s="8"/>
      <c r="D41" s="8">
        <v>2</v>
      </c>
      <c r="E41" s="8">
        <f>SUM(B41:D41)</f>
        <v>2</v>
      </c>
      <c r="F41" s="10">
        <f t="shared" si="8"/>
        <v>4.3734966105401271E-4</v>
      </c>
    </row>
    <row r="42" spans="1:6">
      <c r="A42" s="7" t="s">
        <v>139</v>
      </c>
      <c r="B42" s="8">
        <v>2</v>
      </c>
      <c r="C42" s="8"/>
      <c r="D42" s="8"/>
      <c r="E42" s="8">
        <f t="shared" si="0"/>
        <v>2</v>
      </c>
      <c r="F42" s="10">
        <f t="shared" si="8"/>
        <v>4.3734966105401271E-4</v>
      </c>
    </row>
    <row r="43" spans="1:6">
      <c r="A43" s="7" t="s">
        <v>132</v>
      </c>
      <c r="B43" s="8"/>
      <c r="C43" s="8">
        <v>1</v>
      </c>
      <c r="D43" s="8">
        <v>1</v>
      </c>
      <c r="E43" s="8">
        <f>SUM(B43:D43)</f>
        <v>2</v>
      </c>
      <c r="F43" s="10">
        <f t="shared" si="8"/>
        <v>4.3734966105401271E-4</v>
      </c>
    </row>
    <row r="44" spans="1:6">
      <c r="A44" s="7" t="s">
        <v>140</v>
      </c>
      <c r="B44" s="8"/>
      <c r="C44" s="8">
        <v>2</v>
      </c>
      <c r="D44" s="8"/>
      <c r="E44" s="8">
        <f>SUM(B44:D44)</f>
        <v>2</v>
      </c>
      <c r="F44" s="10">
        <f t="shared" si="8"/>
        <v>4.3734966105401271E-4</v>
      </c>
    </row>
    <row r="45" spans="1:6">
      <c r="A45" s="7" t="s">
        <v>144</v>
      </c>
      <c r="B45" s="8">
        <v>1</v>
      </c>
      <c r="C45" s="8"/>
      <c r="D45" s="8">
        <v>1</v>
      </c>
      <c r="E45" s="8">
        <f>SUM(B45:D45)</f>
        <v>2</v>
      </c>
      <c r="F45" s="10">
        <f t="shared" si="8"/>
        <v>4.3734966105401271E-4</v>
      </c>
    </row>
    <row r="46" spans="1:6">
      <c r="A46" s="7" t="s">
        <v>133</v>
      </c>
      <c r="B46" s="8">
        <v>2</v>
      </c>
      <c r="C46" s="8"/>
      <c r="D46" s="8"/>
      <c r="E46" s="8">
        <f t="shared" si="0"/>
        <v>2</v>
      </c>
      <c r="F46" s="10">
        <f t="shared" si="8"/>
        <v>4.3734966105401271E-4</v>
      </c>
    </row>
    <row r="47" spans="1:6">
      <c r="A47" s="7" t="s">
        <v>143</v>
      </c>
      <c r="B47" s="8">
        <v>1</v>
      </c>
      <c r="C47" s="8"/>
      <c r="D47" s="8"/>
      <c r="E47" s="8">
        <f t="shared" si="0"/>
        <v>1</v>
      </c>
      <c r="F47" s="10">
        <f t="shared" si="8"/>
        <v>2.1867483052700635E-4</v>
      </c>
    </row>
    <row r="48" spans="1:6">
      <c r="A48" s="7" t="s">
        <v>141</v>
      </c>
      <c r="B48" s="8">
        <v>1</v>
      </c>
      <c r="C48" s="8"/>
      <c r="D48" s="8"/>
      <c r="E48" s="8">
        <f t="shared" si="0"/>
        <v>1</v>
      </c>
      <c r="F48" s="10">
        <f t="shared" si="8"/>
        <v>2.1867483052700635E-4</v>
      </c>
    </row>
    <row r="49" spans="1:6">
      <c r="A49" s="7" t="s">
        <v>146</v>
      </c>
      <c r="B49" s="8">
        <v>1</v>
      </c>
      <c r="C49" s="8"/>
      <c r="D49" s="8"/>
      <c r="E49" s="8">
        <f t="shared" si="0"/>
        <v>1</v>
      </c>
      <c r="F49" s="10">
        <f t="shared" si="8"/>
        <v>2.1867483052700635E-4</v>
      </c>
    </row>
    <row r="50" spans="1:6">
      <c r="A50" s="7" t="s">
        <v>142</v>
      </c>
      <c r="B50" s="8"/>
      <c r="C50" s="8">
        <v>1</v>
      </c>
      <c r="D50" s="8"/>
      <c r="E50" s="8">
        <f t="shared" si="0"/>
        <v>1</v>
      </c>
      <c r="F50" s="10">
        <f t="shared" si="8"/>
        <v>2.1867483052700635E-4</v>
      </c>
    </row>
    <row r="51" spans="1:6">
      <c r="A51" s="11" t="s">
        <v>17</v>
      </c>
      <c r="B51" s="12">
        <f>SUM(B8:B50)</f>
        <v>760</v>
      </c>
      <c r="C51" s="12">
        <f>SUM(C8:C50)</f>
        <v>2663</v>
      </c>
      <c r="D51" s="12">
        <f>SUM(D8:D50)</f>
        <v>1150</v>
      </c>
      <c r="E51" s="12">
        <f>SUM(E8:E50)</f>
        <v>4573</v>
      </c>
      <c r="F51" s="14">
        <f>SUM(F8:F50)</f>
        <v>0.99999999999999967</v>
      </c>
    </row>
    <row r="52" spans="1:6" s="16" customFormat="1">
      <c r="B52" s="19"/>
      <c r="C52" s="19"/>
      <c r="D52" s="19"/>
      <c r="E52" s="19"/>
    </row>
    <row r="53" spans="1:6">
      <c r="A53" s="15" t="s">
        <v>12</v>
      </c>
      <c r="B53" s="20"/>
      <c r="C53" s="20"/>
      <c r="D53" s="20"/>
      <c r="E53" s="20"/>
    </row>
    <row r="54" spans="1:6">
      <c r="A54" s="17" t="s">
        <v>149</v>
      </c>
    </row>
  </sheetData>
  <sheetProtection selectLockedCells="1" selectUnlockedCells="1"/>
  <mergeCells count="4">
    <mergeCell ref="A1:F1"/>
    <mergeCell ref="A2:F2"/>
    <mergeCell ref="A3:F3"/>
    <mergeCell ref="A5:F5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casa</cp:lastModifiedBy>
  <cp:lastPrinted>2020-05-08T19:12:39Z</cp:lastPrinted>
  <dcterms:created xsi:type="dcterms:W3CDTF">2018-12-28T13:45:09Z</dcterms:created>
  <dcterms:modified xsi:type="dcterms:W3CDTF">2022-01-07T15:15:40Z</dcterms:modified>
</cp:coreProperties>
</file>