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AIO - INFORMAÇÃO\RELATÓRIOS PERIÓDICOS\Boletim Imprensa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8" i="9" l="1"/>
  <c r="E17" i="9"/>
  <c r="B52" i="9"/>
  <c r="C52" i="9"/>
  <c r="D52" i="9"/>
  <c r="L16" i="8"/>
  <c r="K16" i="8"/>
  <c r="H16" i="8"/>
  <c r="L15" i="8"/>
  <c r="K15" i="8"/>
  <c r="H15" i="8"/>
  <c r="B52" i="8"/>
  <c r="C52" i="8"/>
  <c r="M16" i="8" l="1"/>
  <c r="M15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4" i="8"/>
  <c r="K14" i="8"/>
  <c r="L13" i="8"/>
  <c r="K13" i="8"/>
  <c r="L12" i="8"/>
  <c r="K12" i="8"/>
  <c r="L11" i="8"/>
  <c r="K11" i="8"/>
  <c r="L10" i="8"/>
  <c r="K10" i="8"/>
  <c r="L9" i="8"/>
  <c r="K9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4" i="8"/>
  <c r="H13" i="8"/>
  <c r="H12" i="8"/>
  <c r="H11" i="8"/>
  <c r="H10" i="8"/>
  <c r="H9" i="8"/>
  <c r="M35" i="8" l="1"/>
  <c r="M43" i="8"/>
  <c r="M45" i="8"/>
  <c r="M47" i="8"/>
  <c r="M49" i="8"/>
  <c r="M51" i="8"/>
  <c r="M30" i="8"/>
  <c r="M17" i="8"/>
  <c r="M27" i="8"/>
  <c r="M29" i="8"/>
  <c r="M10" i="8"/>
  <c r="M12" i="8"/>
  <c r="M14" i="8"/>
  <c r="M18" i="8"/>
  <c r="M20" i="8"/>
  <c r="M22" i="8"/>
  <c r="M26" i="8"/>
  <c r="M28" i="8"/>
  <c r="M38" i="8"/>
  <c r="M46" i="8"/>
  <c r="M25" i="8"/>
  <c r="M33" i="8"/>
  <c r="M41" i="8"/>
  <c r="M9" i="8"/>
  <c r="M13" i="8"/>
  <c r="M19" i="8"/>
  <c r="M21" i="8"/>
  <c r="M34" i="8"/>
  <c r="M36" i="8"/>
  <c r="M40" i="8"/>
  <c r="M48" i="8"/>
  <c r="M50" i="8"/>
  <c r="M23" i="8"/>
  <c r="M32" i="8"/>
  <c r="M39" i="8"/>
  <c r="M24" i="8"/>
  <c r="M31" i="8"/>
  <c r="M37" i="8"/>
  <c r="M42" i="8"/>
  <c r="M44" i="8"/>
  <c r="M11" i="8"/>
  <c r="E13" i="9"/>
  <c r="E19" i="9" l="1"/>
  <c r="E14" i="9" l="1"/>
  <c r="E20" i="9" l="1"/>
  <c r="E22" i="9" l="1"/>
  <c r="E21" i="9"/>
  <c r="D52" i="8" l="1"/>
  <c r="E52" i="8"/>
  <c r="F52" i="8"/>
  <c r="G52" i="8"/>
  <c r="E23" i="9" l="1"/>
  <c r="E16" i="9"/>
  <c r="E41" i="9" l="1"/>
  <c r="E25" i="9"/>
  <c r="E26" i="9"/>
  <c r="E15" i="9"/>
  <c r="E29" i="9"/>
  <c r="E32" i="9"/>
  <c r="E27" i="9"/>
  <c r="E30" i="9"/>
  <c r="E36" i="9"/>
  <c r="E45" i="9"/>
  <c r="E44" i="9"/>
  <c r="E39" i="9"/>
  <c r="E38" i="9"/>
  <c r="E43" i="9"/>
  <c r="E37" i="9"/>
  <c r="E35" i="9"/>
  <c r="E34" i="9"/>
  <c r="E33" i="9"/>
  <c r="E31" i="9"/>
  <c r="E28" i="9"/>
  <c r="E40" i="9"/>
  <c r="E9" i="9"/>
  <c r="E10" i="9"/>
  <c r="E11" i="9"/>
  <c r="E12" i="9"/>
  <c r="E24" i="9"/>
  <c r="E42" i="9"/>
  <c r="E46" i="9"/>
  <c r="E47" i="9"/>
  <c r="E48" i="9"/>
  <c r="E49" i="9"/>
  <c r="E50" i="9"/>
  <c r="E51" i="9"/>
  <c r="E8" i="9"/>
  <c r="L8" i="8"/>
  <c r="K8" i="8"/>
  <c r="H8" i="8"/>
  <c r="K52" i="8" l="1"/>
  <c r="L52" i="8"/>
  <c r="H52" i="8"/>
  <c r="M8" i="8"/>
  <c r="E52" i="9"/>
  <c r="F18" i="9" s="1"/>
  <c r="F13" i="9" l="1"/>
  <c r="F17" i="9"/>
  <c r="I15" i="8"/>
  <c r="I16" i="8"/>
  <c r="I13" i="8"/>
  <c r="I43" i="8"/>
  <c r="I20" i="8"/>
  <c r="I36" i="8"/>
  <c r="I9" i="8"/>
  <c r="I18" i="8"/>
  <c r="I50" i="8"/>
  <c r="I23" i="8"/>
  <c r="I47" i="8"/>
  <c r="I24" i="8"/>
  <c r="I40" i="8"/>
  <c r="I25" i="8"/>
  <c r="I11" i="8"/>
  <c r="I41" i="8"/>
  <c r="I22" i="8"/>
  <c r="I38" i="8"/>
  <c r="I19" i="8"/>
  <c r="I27" i="8"/>
  <c r="I31" i="8"/>
  <c r="I10" i="8"/>
  <c r="I28" i="8"/>
  <c r="I44" i="8"/>
  <c r="I33" i="8"/>
  <c r="I21" i="8"/>
  <c r="I49" i="8"/>
  <c r="I26" i="8"/>
  <c r="I42" i="8"/>
  <c r="I39" i="8"/>
  <c r="I14" i="8"/>
  <c r="I32" i="8"/>
  <c r="I48" i="8"/>
  <c r="I45" i="8"/>
  <c r="I29" i="8"/>
  <c r="I12" i="8"/>
  <c r="I30" i="8"/>
  <c r="I46" i="8"/>
  <c r="I35" i="8"/>
  <c r="I17" i="8"/>
  <c r="I37" i="8"/>
  <c r="I34" i="8"/>
  <c r="I51" i="8"/>
  <c r="F14" i="9"/>
  <c r="F19" i="9"/>
  <c r="F22" i="9"/>
  <c r="F20" i="9"/>
  <c r="F23" i="9"/>
  <c r="F21" i="9"/>
  <c r="M52" i="8"/>
  <c r="F27" i="9"/>
  <c r="F46" i="9"/>
  <c r="F10" i="9"/>
  <c r="F30" i="9"/>
  <c r="F16" i="9"/>
  <c r="F45" i="9"/>
  <c r="F28" i="9"/>
  <c r="F51" i="9"/>
  <c r="F48" i="9"/>
  <c r="F33" i="9"/>
  <c r="I8" i="8"/>
  <c r="F25" i="9"/>
  <c r="F34" i="9"/>
  <c r="F35" i="9"/>
  <c r="F11" i="9"/>
  <c r="F49" i="9"/>
  <c r="F31" i="9"/>
  <c r="F15" i="9"/>
  <c r="F26" i="9"/>
  <c r="F29" i="9"/>
  <c r="F37" i="9"/>
  <c r="F50" i="9"/>
  <c r="F36" i="9"/>
  <c r="F32" i="9"/>
  <c r="F9" i="9"/>
  <c r="F43" i="9"/>
  <c r="F42" i="9"/>
  <c r="F44" i="9"/>
  <c r="F8" i="9"/>
  <c r="F38" i="9"/>
  <c r="F40" i="9"/>
  <c r="F41" i="9"/>
  <c r="F24" i="9"/>
  <c r="F12" i="9"/>
  <c r="F47" i="9"/>
  <c r="F39" i="9"/>
  <c r="N15" i="8" l="1"/>
  <c r="N16" i="8"/>
  <c r="N9" i="8"/>
  <c r="N26" i="8"/>
  <c r="N42" i="8"/>
  <c r="N11" i="8"/>
  <c r="N29" i="8"/>
  <c r="N45" i="8"/>
  <c r="N24" i="8"/>
  <c r="N40" i="8"/>
  <c r="N19" i="8"/>
  <c r="N35" i="8"/>
  <c r="N51" i="8"/>
  <c r="N12" i="8"/>
  <c r="N30" i="8"/>
  <c r="N46" i="8"/>
  <c r="N17" i="8"/>
  <c r="N33" i="8"/>
  <c r="N49" i="8"/>
  <c r="N28" i="8"/>
  <c r="N44" i="8"/>
  <c r="N23" i="8"/>
  <c r="N39" i="8"/>
  <c r="N18" i="8"/>
  <c r="N34" i="8"/>
  <c r="N50" i="8"/>
  <c r="N21" i="8"/>
  <c r="N37" i="8"/>
  <c r="N14" i="8"/>
  <c r="N32" i="8"/>
  <c r="N48" i="8"/>
  <c r="N27" i="8"/>
  <c r="N43" i="8"/>
  <c r="N22" i="8"/>
  <c r="N38" i="8"/>
  <c r="N10" i="8"/>
  <c r="N25" i="8"/>
  <c r="N41" i="8"/>
  <c r="N20" i="8"/>
  <c r="N36" i="8"/>
  <c r="N13" i="8"/>
  <c r="N31" i="8"/>
  <c r="N47" i="8"/>
  <c r="I52" i="8"/>
  <c r="F52" i="9"/>
  <c r="N8" i="8"/>
  <c r="N52" i="8" l="1"/>
</calcChain>
</file>

<file path=xl/sharedStrings.xml><?xml version="1.0" encoding="utf-8"?>
<sst xmlns="http://schemas.openxmlformats.org/spreadsheetml/2006/main" count="240" uniqueCount="154">
  <si>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</si>
  <si>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</si>
  <si>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</si>
  <si>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</si>
  <si>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</si>
  <si>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</si>
  <si>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</si>
  <si>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</si>
  <si>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</si>
  <si>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</si>
  <si>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</si>
  <si>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</si>
  <si>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</si>
  <si>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</si>
  <si>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</si>
  <si>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</si>
  <si>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</si>
  <si>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</si>
  <si>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</si>
  <si>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</si>
  <si>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</si>
  <si>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</si>
  <si>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</si>
  <si>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</si>
  <si>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</si>
  <si>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</si>
  <si>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</si>
  <si>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</si>
  <si>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</si>
  <si>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</si>
  <si>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</si>
  <si>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</si>
  <si>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</si>
  <si>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</si>
  <si>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</si>
  <si>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</si>
  <si>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</si>
  <si>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</si>
  <si>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</si>
  <si>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</si>
  <si>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</si>
  <si>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</si>
  <si>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</si>
  <si>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</si>
  <si>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</si>
  <si>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</si>
  <si>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</si>
  <si>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</si>
  <si>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</si>
  <si>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</si>
  <si>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</si>
  <si>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</si>
  <si>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</si>
  <si>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</si>
  <si>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HOMICÍDIO DOLOSO QUALIFICADO</t>
  </si>
  <si>
    <t>S/I</t>
  </si>
  <si>
    <t>ESTUPRO</t>
  </si>
  <si>
    <t>HOMICÍDIO SIMPLES</t>
  </si>
  <si>
    <t>Adolescentes por Região de Cumprimento</t>
  </si>
  <si>
    <t>LATROCÍNIO - ROUBO QUALIFICADO PELO RESULTADO MORTE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</si>
  <si>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</si>
  <si>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</si>
  <si>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</si>
  <si>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</si>
  <si>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</si>
  <si>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</si>
  <si>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</si>
  <si>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</si>
  <si>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</si>
  <si>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</si>
  <si>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</si>
  <si>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</si>
  <si>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</si>
  <si>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</si>
  <si>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</si>
  <si>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</si>
  <si>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</si>
  <si>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</si>
  <si>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</si>
  <si>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</si>
  <si>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</si>
  <si>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</si>
  <si>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</si>
  <si>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</si>
  <si>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47 municípios, incluindo a Capital)
 sendo que 0 centros de atendimento são gestão compartilhada.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</si>
  <si>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</si>
  <si>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</si>
  <si>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</si>
  <si>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</si>
  <si>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</si>
  <si>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</si>
  <si>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</si>
  <si>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</si>
  <si>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</si>
  <si>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</si>
  <si>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</si>
  <si>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</si>
  <si>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</si>
  <si>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</si>
  <si>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</si>
  <si>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</si>
  <si>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</si>
  <si>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</si>
  <si>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</si>
  <si>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</si>
  <si>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</si>
  <si>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</si>
  <si>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</si>
  <si>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</si>
  <si>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</si>
  <si>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</si>
  <si>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</si>
  <si>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</si>
  <si>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</si>
  <si>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</si>
  <si>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</si>
  <si>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</si>
  <si>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</si>
  <si>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</si>
  <si>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</si>
  <si>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</si>
  <si>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</si>
  <si>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</si>
  <si>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</si>
  <si>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</si>
  <si>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</si>
  <si>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</si>
  <si>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</si>
  <si>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</si>
  <si>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</si>
  <si>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</si>
  <si>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</si>
  <si>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</si>
  <si>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</si>
  <si>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</si>
  <si>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</si>
  <si>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</si>
  <si>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</si>
  <si>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</si>
  <si>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DESTRUIÇÃO, SUBTRAÇÃO OU OCULTAÇÃO DE CADÁVER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</si>
  <si>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</si>
  <si>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</si>
  <si>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</si>
  <si>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</si>
  <si>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</si>
  <si>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</si>
  <si>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BOLETIM ESTATÍSTICO DIÁRIO DA FUNDAÇÃO CASA - POSIÇÃO 17/12/2021 - 10h15</t>
  </si>
  <si>
    <t>ATOS INFRACIONAIS POR ARTIGO DO ECA - POSIÇÃO EM 17.12.2021</t>
  </si>
  <si>
    <t>POSIÇÃO:- CORTE AIO 17.12.2021</t>
  </si>
  <si>
    <t>ATOS INFRACIONAIS POR FAIXA ETÁRIA - POSIÇÃO EM 17.12.2021</t>
  </si>
  <si>
    <t>17.12.2021</t>
  </si>
  <si>
    <t>DESCUMPRIMENTO DE MEDIDA JUDICIAL</t>
  </si>
  <si>
    <t>APROPRIAÇÃO INDÉBITA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</si>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</sst>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4" fillId="6" borderId="0" xfId="3" applyFont="1" applyFill="1" applyBorder="1" applyAlignment="1" applyProtection="1">
      <alignment horizontal="center" vertical="center"/>
      <protection locked="0"/>
    </xf>
    <xf numFmtId="0" fontId="24" fillId="6" borderId="3" xfId="3" applyFont="1" applyFill="1" applyBorder="1" applyAlignment="1" applyProtection="1">
      <alignment horizontal="center" vertical="center"/>
      <protection locked="0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>
      <c r="A2" s="116" t="s">
        <v>19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17.25">
      <c r="A3" s="119" t="s">
        <v>20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1" ht="13.5" thickBot="1">
      <c r="A4" s="116" t="s">
        <v>21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15.75">
      <c r="A5" s="122" t="s">
        <v>146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5" t="s">
        <v>22</v>
      </c>
      <c r="B7" s="81" t="s">
        <v>23</v>
      </c>
      <c r="C7" s="81" t="s">
        <v>24</v>
      </c>
      <c r="D7" s="81" t="s">
        <v>25</v>
      </c>
      <c r="E7" s="80" t="s">
        <v>150</v>
      </c>
      <c r="F7" s="27"/>
      <c r="G7" s="107" t="s">
        <v>26</v>
      </c>
      <c r="H7" s="81" t="s">
        <v>25</v>
      </c>
      <c r="I7" s="80" t="s">
        <v>150</v>
      </c>
      <c r="J7" s="44" t="s">
        <v>27</v>
      </c>
      <c r="K7" s="45" t="s">
        <v>28</v>
      </c>
    </row>
    <row r="8" spans="1:11" ht="15">
      <c r="A8" s="50" t="s">
        <v>29</v>
      </c>
      <c r="B8" s="32">
        <v>24</v>
      </c>
      <c r="C8" s="32">
        <v>48</v>
      </c>
      <c r="D8" s="32">
        <v>15</v>
      </c>
      <c r="E8" s="51">
        <v>51</v>
      </c>
      <c r="F8" s="27"/>
      <c r="G8" s="48" t="s">
        <v>30</v>
      </c>
      <c r="H8" s="33">
        <v>249</v>
      </c>
      <c r="I8" s="49">
        <v>249</v>
      </c>
      <c r="J8" s="46">
        <v>12</v>
      </c>
      <c r="K8" s="47">
        <v>5</v>
      </c>
    </row>
    <row r="9" spans="1:11" ht="15">
      <c r="A9" s="50" t="s">
        <v>31</v>
      </c>
      <c r="B9" s="32">
        <v>800</v>
      </c>
      <c r="C9" s="32">
        <v>753</v>
      </c>
      <c r="D9" s="32">
        <v>555</v>
      </c>
      <c r="E9" s="51">
        <v>445</v>
      </c>
      <c r="F9" s="27"/>
      <c r="G9" s="48" t="s">
        <v>32</v>
      </c>
      <c r="H9" s="33">
        <v>3493</v>
      </c>
      <c r="I9" s="49">
        <v>3094</v>
      </c>
      <c r="J9" s="46">
        <v>13</v>
      </c>
      <c r="K9" s="47">
        <v>52</v>
      </c>
    </row>
    <row r="10" spans="1:11" ht="15">
      <c r="A10" s="50" t="s">
        <v>33</v>
      </c>
      <c r="B10" s="32">
        <v>154</v>
      </c>
      <c r="C10" s="32">
        <v>145</v>
      </c>
      <c r="D10" s="32">
        <v>33</v>
      </c>
      <c r="E10" s="51">
        <v>50</v>
      </c>
      <c r="F10" s="27"/>
      <c r="G10" s="61" t="s">
        <v>34</v>
      </c>
      <c r="H10" s="62">
        <v>1169</v>
      </c>
      <c r="I10" s="63">
        <v>1122</v>
      </c>
      <c r="J10" s="46">
        <v>14</v>
      </c>
      <c r="K10" s="47">
        <v>193</v>
      </c>
    </row>
    <row r="11" spans="1:11" ht="15">
      <c r="A11" s="50" t="s">
        <v>35</v>
      </c>
      <c r="B11" s="30">
        <v>6260</v>
      </c>
      <c r="C11" s="30">
        <v>5555</v>
      </c>
      <c r="D11" s="30">
        <v>3929</v>
      </c>
      <c r="E11" s="51">
        <v>3742</v>
      </c>
      <c r="F11" s="27"/>
      <c r="G11" s="25"/>
      <c r="H11" s="25"/>
      <c r="I11" s="25"/>
      <c r="J11" s="46">
        <v>15</v>
      </c>
      <c r="K11" s="47">
        <v>488</v>
      </c>
    </row>
    <row r="12" spans="1:11" ht="15">
      <c r="A12" s="50" t="s">
        <v>36</v>
      </c>
      <c r="B12" s="30">
        <v>365</v>
      </c>
      <c r="C12" s="30">
        <v>330</v>
      </c>
      <c r="D12" s="30">
        <v>0</v>
      </c>
      <c r="E12" s="51">
        <v>143</v>
      </c>
      <c r="F12" s="27"/>
      <c r="G12" s="26"/>
      <c r="H12" s="26"/>
      <c r="I12" s="30"/>
      <c r="J12" s="46">
        <v>16</v>
      </c>
      <c r="K12" s="47">
        <v>1037</v>
      </c>
    </row>
    <row r="13" spans="1:11" ht="15">
      <c r="A13" s="52" t="s">
        <v>17</v>
      </c>
      <c r="B13" s="101">
        <v>7603</v>
      </c>
      <c r="C13" s="101">
        <v>6831</v>
      </c>
      <c r="D13" s="101">
        <v>4532</v>
      </c>
      <c r="E13" s="102">
        <v>4431</v>
      </c>
      <c r="F13" s="27"/>
      <c r="G13" s="64" t="s">
        <v>37</v>
      </c>
      <c r="H13" s="65">
        <v>0.95498320268756998</v>
      </c>
      <c r="I13" s="30"/>
      <c r="J13" s="46">
        <v>17</v>
      </c>
      <c r="K13" s="47">
        <v>1597</v>
      </c>
    </row>
    <row r="14" spans="1:11" ht="15">
      <c r="A14" s="50" t="s">
        <v>38</v>
      </c>
      <c r="B14" s="32">
        <v>22</v>
      </c>
      <c r="C14" s="32">
        <v>19</v>
      </c>
      <c r="D14" s="33">
        <v>379</v>
      </c>
      <c r="E14" s="49">
        <v>34</v>
      </c>
      <c r="F14" s="27"/>
      <c r="G14" s="66" t="s">
        <v>39</v>
      </c>
      <c r="H14" s="67">
        <v>4.501679731243001E-2</v>
      </c>
      <c r="I14" s="28"/>
      <c r="J14" s="46">
        <v>18</v>
      </c>
      <c r="K14" s="47">
        <v>953</v>
      </c>
    </row>
    <row r="15" spans="1:11" ht="15">
      <c r="A15" s="53" t="s">
        <v>40</v>
      </c>
      <c r="B15" s="87">
        <v>7625</v>
      </c>
      <c r="C15" s="87">
        <v>6850</v>
      </c>
      <c r="D15" s="87">
        <v>4911</v>
      </c>
      <c r="E15" s="54">
        <v>4465</v>
      </c>
      <c r="F15" s="27"/>
      <c r="G15" s="26"/>
      <c r="H15" s="26"/>
      <c r="I15" s="35"/>
      <c r="J15" s="46">
        <v>19</v>
      </c>
      <c r="K15" s="47">
        <v>126</v>
      </c>
    </row>
    <row r="16" spans="1:11" ht="15">
      <c r="A16" s="26"/>
      <c r="B16" s="26"/>
      <c r="C16" s="26"/>
      <c r="D16" s="26"/>
      <c r="E16" s="26"/>
      <c r="F16" s="35"/>
      <c r="G16" s="26"/>
      <c r="H16" s="26"/>
      <c r="I16" s="35"/>
      <c r="J16" s="46">
        <v>20</v>
      </c>
      <c r="K16" s="47">
        <v>14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08" t="s">
        <v>41</v>
      </c>
      <c r="C19" s="109"/>
      <c r="D19" s="25"/>
      <c r="E19" s="25"/>
      <c r="F19" s="29"/>
      <c r="G19" s="110" t="s">
        <v>42</v>
      </c>
      <c r="H19" s="111"/>
      <c r="I19" s="111"/>
      <c r="J19" s="111"/>
      <c r="K19" s="112"/>
    </row>
    <row r="20" spans="1:11" ht="15">
      <c r="A20" s="56" t="s">
        <v>43</v>
      </c>
      <c r="B20" s="36">
        <v>2158</v>
      </c>
      <c r="C20" s="57">
        <v>0.48702324531708419</v>
      </c>
      <c r="D20" s="89"/>
      <c r="E20" s="89"/>
      <c r="F20" s="31"/>
      <c r="G20" s="125" t="s">
        <v>44</v>
      </c>
      <c r="H20" s="126"/>
      <c r="I20" s="129" t="s">
        <v>45</v>
      </c>
      <c r="J20" s="129"/>
      <c r="K20" s="40">
        <v>0.22396416573348266</v>
      </c>
    </row>
    <row r="21" spans="1:11" ht="15">
      <c r="A21" s="56" t="s">
        <v>46</v>
      </c>
      <c r="B21" s="36">
        <v>1504</v>
      </c>
      <c r="C21" s="57">
        <v>0.33942676596705035</v>
      </c>
      <c r="D21" s="89"/>
      <c r="E21" s="89"/>
      <c r="F21" s="31"/>
      <c r="G21" s="125"/>
      <c r="H21" s="126"/>
      <c r="I21" s="129" t="s">
        <v>47</v>
      </c>
      <c r="J21" s="129"/>
      <c r="K21" s="40">
        <v>0.18880179171332587</v>
      </c>
    </row>
    <row r="22" spans="1:11" ht="15">
      <c r="A22" s="56" t="s">
        <v>48</v>
      </c>
      <c r="B22" s="36">
        <v>133</v>
      </c>
      <c r="C22" s="57">
        <v>3.0015797788309637E-2</v>
      </c>
      <c r="D22" s="89"/>
      <c r="E22" s="89"/>
      <c r="F22" s="31"/>
      <c r="G22" s="125"/>
      <c r="H22" s="126"/>
      <c r="I22" s="126" t="s">
        <v>49</v>
      </c>
      <c r="J22" s="126"/>
      <c r="K22" s="40">
        <v>0.52586786114221729</v>
      </c>
    </row>
    <row r="23" spans="1:11" ht="15">
      <c r="A23" s="56" t="s">
        <v>50</v>
      </c>
      <c r="B23" s="36">
        <v>94</v>
      </c>
      <c r="C23" s="57">
        <v>2.1214172872940647E-2</v>
      </c>
      <c r="D23" s="89"/>
      <c r="E23" s="89"/>
      <c r="F23" s="31"/>
      <c r="G23" s="125"/>
      <c r="H23" s="126"/>
      <c r="I23" s="129" t="s">
        <v>51</v>
      </c>
      <c r="J23" s="129"/>
      <c r="K23" s="40">
        <v>5.0391937290033592E-2</v>
      </c>
    </row>
    <row r="24" spans="1:11" ht="15">
      <c r="A24" s="56" t="s">
        <v>54</v>
      </c>
      <c r="B24" s="36">
        <v>65</v>
      </c>
      <c r="C24" s="57">
        <v>1.4669374858948319E-2</v>
      </c>
      <c r="D24" s="89"/>
      <c r="E24" s="89"/>
      <c r="F24" s="25"/>
      <c r="G24" s="125"/>
      <c r="H24" s="126"/>
      <c r="I24" s="126" t="s">
        <v>53</v>
      </c>
      <c r="J24" s="126"/>
      <c r="K24" s="40">
        <v>6.0470324748040311E-3</v>
      </c>
    </row>
    <row r="25" spans="1:11" ht="15">
      <c r="A25" s="56" t="s">
        <v>56</v>
      </c>
      <c r="B25" s="36">
        <v>60</v>
      </c>
      <c r="C25" s="57">
        <v>1.3540961408259987E-2</v>
      </c>
      <c r="D25" s="89"/>
      <c r="E25" s="89"/>
      <c r="F25" s="31"/>
      <c r="G25" s="127"/>
      <c r="H25" s="128"/>
      <c r="I25" s="128" t="s">
        <v>55</v>
      </c>
      <c r="J25" s="128"/>
      <c r="K25" s="41">
        <v>4.9272116461366181E-3</v>
      </c>
    </row>
    <row r="26" spans="1:11" ht="15">
      <c r="A26" s="56" t="s">
        <v>52</v>
      </c>
      <c r="B26" s="36">
        <v>59</v>
      </c>
      <c r="C26" s="57">
        <v>1.331527871812232E-2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57</v>
      </c>
      <c r="B27" s="36">
        <v>49</v>
      </c>
      <c r="C27" s="57">
        <v>1.1058451816745656E-2</v>
      </c>
      <c r="D27" s="89"/>
      <c r="E27" s="89"/>
      <c r="F27" s="31"/>
      <c r="G27" s="130" t="s">
        <v>58</v>
      </c>
      <c r="H27" s="131"/>
      <c r="I27" s="131" t="s">
        <v>45</v>
      </c>
      <c r="J27" s="131"/>
      <c r="K27" s="42">
        <v>0.29137737961926091</v>
      </c>
    </row>
    <row r="28" spans="1:11" ht="15">
      <c r="A28" s="56" t="s">
        <v>59</v>
      </c>
      <c r="B28" s="36">
        <v>43</v>
      </c>
      <c r="C28" s="57">
        <v>9.7043556759196566E-3</v>
      </c>
      <c r="D28" s="89"/>
      <c r="E28" s="89"/>
      <c r="F28" s="31"/>
      <c r="G28" s="130"/>
      <c r="H28" s="131"/>
      <c r="I28" s="129" t="s">
        <v>47</v>
      </c>
      <c r="J28" s="129"/>
      <c r="K28" s="42">
        <v>0.16618141097424413</v>
      </c>
    </row>
    <row r="29" spans="1:11" ht="15">
      <c r="A29" s="56" t="s">
        <v>60</v>
      </c>
      <c r="B29" s="36">
        <v>41</v>
      </c>
      <c r="C29" s="57">
        <v>9.2529902956443241E-3</v>
      </c>
      <c r="D29" s="89"/>
      <c r="E29" s="25"/>
      <c r="F29" s="31"/>
      <c r="G29" s="130"/>
      <c r="H29" s="131"/>
      <c r="I29" s="131" t="s">
        <v>49</v>
      </c>
      <c r="J29" s="131"/>
      <c r="K29" s="42">
        <v>0.48533034714445689</v>
      </c>
    </row>
    <row r="30" spans="1:11" ht="15">
      <c r="A30" s="71" t="s">
        <v>61</v>
      </c>
      <c r="B30" s="72">
        <v>225</v>
      </c>
      <c r="C30" s="73">
        <v>5.0778605280974949E-2</v>
      </c>
      <c r="D30" s="89"/>
      <c r="E30" s="89"/>
      <c r="F30" s="31"/>
      <c r="G30" s="132"/>
      <c r="H30" s="133"/>
      <c r="I30" s="133" t="s">
        <v>51</v>
      </c>
      <c r="J30" s="133"/>
      <c r="K30" s="43">
        <v>5.7110862262038077E-2</v>
      </c>
    </row>
    <row r="31" spans="1:11" ht="15">
      <c r="A31" s="31"/>
      <c r="B31" s="36"/>
      <c r="C31" s="89"/>
      <c r="D31" s="31"/>
      <c r="E31" s="104"/>
      <c r="F31" s="104"/>
      <c r="G31" s="104"/>
      <c r="H31" s="90"/>
      <c r="I31" s="30"/>
      <c r="J31" s="26"/>
      <c r="K31" s="26"/>
    </row>
    <row r="32" spans="1:11" ht="30">
      <c r="A32" s="136" t="s">
        <v>62</v>
      </c>
      <c r="B32" s="137"/>
      <c r="C32" s="137"/>
      <c r="D32" s="137"/>
      <c r="E32" s="77" t="s">
        <v>28</v>
      </c>
      <c r="F32" s="30"/>
      <c r="G32" s="138" t="s">
        <v>63</v>
      </c>
      <c r="H32" s="139"/>
      <c r="I32" s="78" t="s">
        <v>64</v>
      </c>
      <c r="J32" s="78" t="s">
        <v>65</v>
      </c>
      <c r="K32" s="79" t="s">
        <v>66</v>
      </c>
    </row>
    <row r="33" spans="1:11" ht="15">
      <c r="A33" s="134" t="s">
        <v>67</v>
      </c>
      <c r="B33" s="135"/>
      <c r="C33" s="135"/>
      <c r="D33" s="135"/>
      <c r="E33" s="58">
        <v>4</v>
      </c>
      <c r="F33" s="30"/>
      <c r="G33" s="94" t="s">
        <v>68</v>
      </c>
      <c r="H33" s="95"/>
      <c r="I33" s="38">
        <v>471</v>
      </c>
      <c r="J33" s="38">
        <v>812</v>
      </c>
      <c r="K33" s="60">
        <v>0.58004926108374388</v>
      </c>
    </row>
    <row r="34" spans="1:11" ht="15">
      <c r="A34" s="134" t="s">
        <v>69</v>
      </c>
      <c r="B34" s="135"/>
      <c r="C34" s="135"/>
      <c r="D34" s="135"/>
      <c r="E34" s="58">
        <v>3</v>
      </c>
      <c r="F34" s="30"/>
      <c r="G34" s="94" t="s">
        <v>70</v>
      </c>
      <c r="H34" s="95"/>
      <c r="I34" s="38">
        <v>585</v>
      </c>
      <c r="J34" s="38">
        <v>915</v>
      </c>
      <c r="K34" s="60">
        <v>0.63934426229508201</v>
      </c>
    </row>
    <row r="35" spans="1:11" ht="15">
      <c r="A35" s="134" t="s">
        <v>71</v>
      </c>
      <c r="B35" s="135"/>
      <c r="C35" s="135"/>
      <c r="D35" s="135"/>
      <c r="E35" s="59">
        <v>10</v>
      </c>
      <c r="F35" s="30"/>
      <c r="G35" s="94" t="s">
        <v>72</v>
      </c>
      <c r="H35" s="95"/>
      <c r="I35" s="38">
        <v>775</v>
      </c>
      <c r="J35" s="38">
        <v>1004</v>
      </c>
      <c r="K35" s="83">
        <v>0.77191235059760954</v>
      </c>
    </row>
    <row r="36" spans="1:11" ht="15">
      <c r="A36" s="134" t="s">
        <v>73</v>
      </c>
      <c r="B36" s="135"/>
      <c r="C36" s="135"/>
      <c r="D36" s="135"/>
      <c r="E36" s="59">
        <v>17</v>
      </c>
      <c r="F36" s="30"/>
      <c r="G36" s="94" t="s">
        <v>74</v>
      </c>
      <c r="H36" s="95"/>
      <c r="I36" s="38">
        <v>631</v>
      </c>
      <c r="J36" s="38">
        <v>1263</v>
      </c>
      <c r="K36" s="60">
        <v>0.49960411718131431</v>
      </c>
    </row>
    <row r="37" spans="1:11" ht="15">
      <c r="A37" s="134" t="s">
        <v>75</v>
      </c>
      <c r="B37" s="135"/>
      <c r="C37" s="135"/>
      <c r="D37" s="135"/>
      <c r="E37" s="59">
        <v>58</v>
      </c>
      <c r="F37" s="30"/>
      <c r="G37" s="94" t="s">
        <v>76</v>
      </c>
      <c r="H37" s="95"/>
      <c r="I37" s="38">
        <v>452</v>
      </c>
      <c r="J37" s="38">
        <v>886</v>
      </c>
      <c r="K37" s="60">
        <v>0.51015801354401802</v>
      </c>
    </row>
    <row r="38" spans="1:11" ht="15">
      <c r="A38" s="134" t="s">
        <v>77</v>
      </c>
      <c r="B38" s="135"/>
      <c r="C38" s="135"/>
      <c r="D38" s="135"/>
      <c r="E38" s="59">
        <v>3</v>
      </c>
      <c r="F38" s="30"/>
      <c r="G38" s="94" t="s">
        <v>78</v>
      </c>
      <c r="H38" s="95"/>
      <c r="I38" s="38">
        <v>549</v>
      </c>
      <c r="J38" s="38">
        <v>879</v>
      </c>
      <c r="K38" s="60">
        <v>0.62457337883959041</v>
      </c>
    </row>
    <row r="39" spans="1:11" ht="15">
      <c r="A39" s="134" t="s">
        <v>79</v>
      </c>
      <c r="B39" s="135"/>
      <c r="C39" s="135"/>
      <c r="D39" s="135"/>
      <c r="E39" s="59">
        <v>4</v>
      </c>
      <c r="F39" s="30"/>
      <c r="G39" s="94" t="s">
        <v>80</v>
      </c>
      <c r="H39" s="95"/>
      <c r="I39" s="38">
        <v>567</v>
      </c>
      <c r="J39" s="39">
        <v>1045</v>
      </c>
      <c r="K39" s="60">
        <v>0.54258373205741628</v>
      </c>
    </row>
    <row r="40" spans="1:11" ht="15">
      <c r="A40" s="134" t="s">
        <v>81</v>
      </c>
      <c r="B40" s="135"/>
      <c r="C40" s="135"/>
      <c r="D40" s="135"/>
      <c r="E40" s="59">
        <v>6</v>
      </c>
      <c r="F40" s="30"/>
      <c r="G40" s="94" t="s">
        <v>82</v>
      </c>
      <c r="H40" s="95"/>
      <c r="I40" s="38">
        <v>435</v>
      </c>
      <c r="J40" s="38">
        <v>786</v>
      </c>
      <c r="K40" s="60">
        <v>0.55343511450381677</v>
      </c>
    </row>
    <row r="41" spans="1:11" ht="15">
      <c r="A41" s="134" t="s">
        <v>83</v>
      </c>
      <c r="B41" s="135"/>
      <c r="C41" s="135"/>
      <c r="D41" s="135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40" t="s">
        <v>84</v>
      </c>
      <c r="B42" s="141"/>
      <c r="C42" s="141"/>
      <c r="D42" s="141"/>
      <c r="E42" s="68">
        <v>121</v>
      </c>
      <c r="F42" s="30"/>
      <c r="G42" s="84" t="s">
        <v>85</v>
      </c>
      <c r="H42" s="88"/>
      <c r="I42" s="85">
        <v>4465</v>
      </c>
      <c r="J42" s="85">
        <v>7590</v>
      </c>
      <c r="K42" s="86">
        <v>0.58827404479578393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86</v>
      </c>
      <c r="B44" s="106" t="s">
        <v>87</v>
      </c>
      <c r="C44" s="106" t="s">
        <v>88</v>
      </c>
      <c r="D44" s="106" t="s">
        <v>89</v>
      </c>
      <c r="E44" s="106" t="s">
        <v>90</v>
      </c>
      <c r="F44" s="106" t="s">
        <v>91</v>
      </c>
      <c r="G44" s="106" t="s">
        <v>17</v>
      </c>
      <c r="H44" s="77" t="s">
        <v>92</v>
      </c>
      <c r="I44" s="25"/>
      <c r="J44" s="105" t="s">
        <v>93</v>
      </c>
      <c r="K44" s="77" t="s">
        <v>10</v>
      </c>
    </row>
    <row r="45" spans="1:11" ht="15">
      <c r="A45" s="103" t="s">
        <v>94</v>
      </c>
      <c r="B45" s="37">
        <v>0</v>
      </c>
      <c r="C45" s="37">
        <v>0</v>
      </c>
      <c r="D45" s="37">
        <v>0</v>
      </c>
      <c r="E45" s="37">
        <v>12</v>
      </c>
      <c r="F45" s="82">
        <v>0</v>
      </c>
      <c r="G45" s="37">
        <v>12</v>
      </c>
      <c r="H45" s="92">
        <v>2.6875699888017916E-3</v>
      </c>
      <c r="I45" s="25"/>
      <c r="J45" s="93" t="s">
        <v>95</v>
      </c>
      <c r="K45" s="96">
        <v>182</v>
      </c>
    </row>
    <row r="46" spans="1:11" ht="15">
      <c r="A46" s="103" t="s">
        <v>96</v>
      </c>
      <c r="B46" s="37">
        <v>13</v>
      </c>
      <c r="C46" s="37">
        <v>120</v>
      </c>
      <c r="D46" s="37">
        <v>15</v>
      </c>
      <c r="E46" s="37">
        <v>1032</v>
      </c>
      <c r="F46" s="82">
        <v>50</v>
      </c>
      <c r="G46" s="37">
        <v>1230</v>
      </c>
      <c r="H46" s="92">
        <v>0.27547592385218367</v>
      </c>
      <c r="I46" s="25"/>
      <c r="J46" s="93" t="s">
        <v>97</v>
      </c>
      <c r="K46" s="96">
        <v>2522</v>
      </c>
    </row>
    <row r="47" spans="1:11" ht="15">
      <c r="A47" s="103" t="s">
        <v>98</v>
      </c>
      <c r="B47" s="37">
        <v>1</v>
      </c>
      <c r="C47" s="37">
        <v>6</v>
      </c>
      <c r="D47" s="37">
        <v>0</v>
      </c>
      <c r="E47" s="37">
        <v>15</v>
      </c>
      <c r="F47" s="82">
        <v>0</v>
      </c>
      <c r="G47" s="37">
        <v>22</v>
      </c>
      <c r="H47" s="92">
        <v>4.9272116461366181E-3</v>
      </c>
      <c r="I47" s="25"/>
      <c r="J47" s="93" t="s">
        <v>99</v>
      </c>
      <c r="K47" s="96">
        <v>1575</v>
      </c>
    </row>
    <row r="48" spans="1:11" ht="15">
      <c r="A48" s="103" t="s">
        <v>100</v>
      </c>
      <c r="B48" s="37">
        <v>25</v>
      </c>
      <c r="C48" s="37">
        <v>243</v>
      </c>
      <c r="D48" s="37">
        <v>28</v>
      </c>
      <c r="E48" s="37">
        <v>2157</v>
      </c>
      <c r="F48" s="82">
        <v>102</v>
      </c>
      <c r="G48" s="37">
        <v>2555</v>
      </c>
      <c r="H48" s="92">
        <v>0.57222844344904811</v>
      </c>
      <c r="I48" s="25"/>
      <c r="J48" s="93" t="s">
        <v>101</v>
      </c>
      <c r="K48" s="96">
        <v>27</v>
      </c>
    </row>
    <row r="49" spans="1:11" ht="15">
      <c r="A49" s="103" t="s">
        <v>102</v>
      </c>
      <c r="B49" s="37">
        <v>12</v>
      </c>
      <c r="C49" s="37">
        <v>76</v>
      </c>
      <c r="D49" s="37">
        <v>7</v>
      </c>
      <c r="E49" s="37">
        <v>537</v>
      </c>
      <c r="F49" s="82">
        <v>14</v>
      </c>
      <c r="G49" s="37">
        <v>646</v>
      </c>
      <c r="H49" s="92">
        <v>0.14468085106382977</v>
      </c>
      <c r="I49" s="25"/>
      <c r="J49" s="97" t="s">
        <v>103</v>
      </c>
      <c r="K49" s="96">
        <v>9</v>
      </c>
    </row>
    <row r="50" spans="1:11" ht="15">
      <c r="A50" s="103" t="s">
        <v>104</v>
      </c>
      <c r="B50" s="37">
        <v>0</v>
      </c>
      <c r="C50" s="37">
        <v>0</v>
      </c>
      <c r="D50" s="37">
        <v>0</v>
      </c>
      <c r="E50" s="37">
        <v>0</v>
      </c>
      <c r="F50" s="82">
        <v>0</v>
      </c>
      <c r="G50" s="37">
        <v>0</v>
      </c>
      <c r="H50" s="92">
        <v>0</v>
      </c>
      <c r="I50" s="25"/>
      <c r="J50" s="97" t="s">
        <v>105</v>
      </c>
      <c r="K50" s="96">
        <v>150</v>
      </c>
    </row>
    <row r="51" spans="1:11" ht="15">
      <c r="A51" s="98" t="s">
        <v>106</v>
      </c>
      <c r="B51" s="100">
        <v>51</v>
      </c>
      <c r="C51" s="100">
        <v>445</v>
      </c>
      <c r="D51" s="100">
        <v>50</v>
      </c>
      <c r="E51" s="100">
        <v>3753</v>
      </c>
      <c r="F51" s="100">
        <v>166</v>
      </c>
      <c r="G51" s="100">
        <v>4465</v>
      </c>
      <c r="H51" s="99"/>
      <c r="I51" s="25"/>
      <c r="J51" s="98" t="s">
        <v>10</v>
      </c>
      <c r="K51" s="99">
        <v>4465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107</v>
      </c>
      <c r="B53" s="106" t="s">
        <v>87</v>
      </c>
      <c r="C53" s="106" t="s">
        <v>88</v>
      </c>
      <c r="D53" s="106" t="s">
        <v>89</v>
      </c>
      <c r="E53" s="106" t="s">
        <v>90</v>
      </c>
      <c r="F53" s="106" t="s">
        <v>91</v>
      </c>
      <c r="G53" s="106" t="s">
        <v>17</v>
      </c>
      <c r="H53" s="77" t="s">
        <v>108</v>
      </c>
      <c r="I53" s="26"/>
      <c r="J53" s="26"/>
      <c r="K53" s="26"/>
    </row>
    <row r="54" spans="1:11" ht="15">
      <c r="A54" s="103" t="s">
        <v>109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3" t="s">
        <v>110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2.9411764705882353E-2</v>
      </c>
      <c r="I55" s="26"/>
      <c r="J55" s="26"/>
      <c r="K55" s="26"/>
    </row>
    <row r="56" spans="1:11" ht="15">
      <c r="A56" s="103" t="s">
        <v>111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3" t="s">
        <v>112</v>
      </c>
      <c r="B57" s="37">
        <v>0</v>
      </c>
      <c r="C57" s="37">
        <v>0</v>
      </c>
      <c r="D57" s="37">
        <v>0</v>
      </c>
      <c r="E57" s="37">
        <v>6</v>
      </c>
      <c r="F57" s="82">
        <v>0</v>
      </c>
      <c r="G57" s="37">
        <v>6</v>
      </c>
      <c r="H57" s="92">
        <v>0.17647058823529413</v>
      </c>
      <c r="I57" s="26"/>
      <c r="J57" s="26"/>
      <c r="K57" s="26"/>
    </row>
    <row r="58" spans="1:11" ht="15">
      <c r="A58" s="103" t="s">
        <v>113</v>
      </c>
      <c r="B58" s="37">
        <v>0</v>
      </c>
      <c r="C58" s="37">
        <v>0</v>
      </c>
      <c r="D58" s="37">
        <v>0</v>
      </c>
      <c r="E58" s="37">
        <v>2</v>
      </c>
      <c r="F58" s="82">
        <v>22</v>
      </c>
      <c r="G58" s="37">
        <v>24</v>
      </c>
      <c r="H58" s="92">
        <v>0.70588235294117652</v>
      </c>
      <c r="I58" s="26"/>
      <c r="J58" s="26"/>
      <c r="K58" s="26"/>
    </row>
    <row r="59" spans="1:11" ht="15">
      <c r="A59" s="103" t="s">
        <v>114</v>
      </c>
      <c r="B59" s="37">
        <v>0</v>
      </c>
      <c r="C59" s="37">
        <v>0</v>
      </c>
      <c r="D59" s="37">
        <v>0</v>
      </c>
      <c r="E59" s="37">
        <v>3</v>
      </c>
      <c r="F59" s="82">
        <v>0</v>
      </c>
      <c r="G59" s="37">
        <v>3</v>
      </c>
      <c r="H59" s="92">
        <v>8.8235294117647065E-2</v>
      </c>
      <c r="I59" s="26"/>
      <c r="J59" s="26"/>
      <c r="K59" s="26"/>
    </row>
    <row r="60" spans="1:11" ht="15">
      <c r="A60" s="98" t="s">
        <v>106</v>
      </c>
      <c r="B60" s="100">
        <v>0</v>
      </c>
      <c r="C60" s="100">
        <v>0</v>
      </c>
      <c r="D60" s="100">
        <v>0</v>
      </c>
      <c r="E60" s="100">
        <v>11</v>
      </c>
      <c r="F60" s="100">
        <v>23</v>
      </c>
      <c r="G60" s="100">
        <v>34</v>
      </c>
      <c r="H60" s="99"/>
      <c r="I60" s="26"/>
      <c r="J60" s="26"/>
      <c r="K60" s="26"/>
    </row>
  </sheetData>
  <mergeCells count="31">
    <mergeCell ref="A42:D42"/>
    <mergeCell ref="A41:D41"/>
    <mergeCell ref="A37:D37"/>
    <mergeCell ref="A36:D36"/>
    <mergeCell ref="A35:D35"/>
    <mergeCell ref="A38:D38"/>
    <mergeCell ref="A40:D40"/>
    <mergeCell ref="A39:D39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{67139338-AFE1-4754-A10F-6D312C31575F}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{130849C4-7624-46EA-AD78-799DBD828F50}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{8572347A-41B9-4D8F-8551-4AC934A9E4A3}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{10AE777C-55E8-4A38-9F77-957F3B593548}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{089DC7CA-28DC-4ADB-8445-6219C4743CD7}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{9CD4CADE-6BB8-4080-BB55-D36B2DFCB1A0}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{03EA95BB-DFE3-4603-B72E-7148A585491C}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139338-AFE1-4754-A10F-6D312C3157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30849C4-7624-46EA-AD78-799DBD828F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8572347A-41B9-4D8F-8551-4AC934A9E4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10AE777C-55E8-4A38-9F77-957F3B5935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089DC7CA-28DC-4ADB-8445-6219C4743C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9CD4CADE-6BB8-4080-BB55-D36B2DFCB1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03EA95BB-DFE3-4603-B72E-7148A58549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783AF976-F81A-4C45-8FA4-80B9181673B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147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43</v>
      </c>
      <c r="B8" s="8">
        <v>27</v>
      </c>
      <c r="C8" s="9">
        <v>212</v>
      </c>
      <c r="D8" s="9">
        <v>1803</v>
      </c>
      <c r="E8" s="8">
        <v>27</v>
      </c>
      <c r="F8" s="8">
        <v>89</v>
      </c>
      <c r="G8" s="8">
        <v>0</v>
      </c>
      <c r="H8" s="8">
        <f t="shared" ref="H8:H51" si="0">SUM(B8:G8)</f>
        <v>2158</v>
      </c>
      <c r="I8" s="10">
        <f>H8/$H$52</f>
        <v>0.48331466965285552</v>
      </c>
      <c r="K8" s="9">
        <f t="shared" ref="K8:L8" si="1">C8</f>
        <v>212</v>
      </c>
      <c r="L8" s="9">
        <f t="shared" si="1"/>
        <v>1803</v>
      </c>
      <c r="M8" s="8">
        <f t="shared" ref="M8" si="2">SUM(K8:L8)</f>
        <v>2015</v>
      </c>
      <c r="N8" s="10">
        <f>M8/$M$52</f>
        <v>0.47999047165316816</v>
      </c>
    </row>
    <row r="9" spans="1:14">
      <c r="A9" s="7" t="s">
        <v>46</v>
      </c>
      <c r="B9" s="8">
        <v>14</v>
      </c>
      <c r="C9" s="9">
        <v>162</v>
      </c>
      <c r="D9" s="9">
        <v>1275</v>
      </c>
      <c r="E9" s="8">
        <v>7</v>
      </c>
      <c r="F9" s="8">
        <v>46</v>
      </c>
      <c r="G9" s="8">
        <v>0</v>
      </c>
      <c r="H9" s="8">
        <f t="shared" si="0"/>
        <v>1504</v>
      </c>
      <c r="I9" s="10">
        <f>H9/$H$52</f>
        <v>0.33684210526315789</v>
      </c>
      <c r="K9" s="9">
        <f t="shared" ref="K9:K51" si="3">C9</f>
        <v>162</v>
      </c>
      <c r="L9" s="9">
        <f t="shared" ref="L9:L51" si="4">D9</f>
        <v>1275</v>
      </c>
      <c r="M9" s="8">
        <f t="shared" ref="M9:M51" si="5">SUM(K9:L9)</f>
        <v>1437</v>
      </c>
      <c r="N9" s="10">
        <f>M9/$M$52</f>
        <v>0.34230585993330159</v>
      </c>
    </row>
    <row r="10" spans="1:14">
      <c r="A10" s="7" t="s">
        <v>48</v>
      </c>
      <c r="B10" s="8">
        <v>6</v>
      </c>
      <c r="C10" s="9">
        <v>18</v>
      </c>
      <c r="D10" s="9">
        <v>106</v>
      </c>
      <c r="E10" s="8"/>
      <c r="F10" s="8">
        <v>3</v>
      </c>
      <c r="G10" s="8">
        <v>0</v>
      </c>
      <c r="H10" s="8">
        <f t="shared" si="0"/>
        <v>133</v>
      </c>
      <c r="I10" s="10">
        <f>H10/$H$52</f>
        <v>2.9787234042553193E-2</v>
      </c>
      <c r="K10" s="9">
        <f t="shared" si="3"/>
        <v>18</v>
      </c>
      <c r="L10" s="9">
        <f t="shared" si="4"/>
        <v>106</v>
      </c>
      <c r="M10" s="8">
        <f t="shared" si="5"/>
        <v>124</v>
      </c>
      <c r="N10" s="10">
        <f>M10/$M$52</f>
        <v>2.9537875178656504E-2</v>
      </c>
    </row>
    <row r="11" spans="1:14">
      <c r="A11" s="7" t="s">
        <v>50</v>
      </c>
      <c r="B11" s="8"/>
      <c r="C11" s="9">
        <v>5</v>
      </c>
      <c r="D11" s="9">
        <v>78</v>
      </c>
      <c r="E11" s="8">
        <v>4</v>
      </c>
      <c r="F11" s="8">
        <v>7</v>
      </c>
      <c r="G11" s="8">
        <v>0</v>
      </c>
      <c r="H11" s="8">
        <f t="shared" si="0"/>
        <v>94</v>
      </c>
      <c r="I11" s="10">
        <f>H11/$H$52</f>
        <v>2.1052631578947368E-2</v>
      </c>
      <c r="K11" s="9">
        <f t="shared" si="3"/>
        <v>5</v>
      </c>
      <c r="L11" s="9">
        <f t="shared" si="4"/>
        <v>78</v>
      </c>
      <c r="M11" s="8">
        <f t="shared" si="5"/>
        <v>83</v>
      </c>
      <c r="N11" s="10">
        <f>M11/$M$52</f>
        <v>1.9771319676036209E-2</v>
      </c>
    </row>
    <row r="12" spans="1:14">
      <c r="A12" s="7" t="s">
        <v>54</v>
      </c>
      <c r="B12" s="8"/>
      <c r="C12" s="9"/>
      <c r="D12" s="9">
        <v>65</v>
      </c>
      <c r="E12" s="8"/>
      <c r="F12" s="8"/>
      <c r="G12" s="8">
        <v>0</v>
      </c>
      <c r="H12" s="8">
        <f t="shared" si="0"/>
        <v>65</v>
      </c>
      <c r="I12" s="10">
        <f>H12/$H$52</f>
        <v>1.4557670772676373E-2</v>
      </c>
      <c r="K12" s="9">
        <f t="shared" si="3"/>
        <v>0</v>
      </c>
      <c r="L12" s="9">
        <f t="shared" si="4"/>
        <v>65</v>
      </c>
      <c r="M12" s="8">
        <f t="shared" si="5"/>
        <v>65</v>
      </c>
      <c r="N12" s="10">
        <f>M12/$M$52</f>
        <v>1.5483563601715102E-2</v>
      </c>
    </row>
    <row r="13" spans="1:14">
      <c r="A13" s="7" t="s">
        <v>56</v>
      </c>
      <c r="B13" s="8"/>
      <c r="C13" s="9"/>
      <c r="D13" s="9">
        <v>56</v>
      </c>
      <c r="E13" s="8"/>
      <c r="F13" s="8">
        <v>4</v>
      </c>
      <c r="G13" s="8">
        <v>0</v>
      </c>
      <c r="H13" s="8">
        <f t="shared" si="0"/>
        <v>60</v>
      </c>
      <c r="I13" s="10">
        <f>H13/$H$52</f>
        <v>1.3437849944008958E-2</v>
      </c>
      <c r="K13" s="9">
        <f t="shared" si="3"/>
        <v>0</v>
      </c>
      <c r="L13" s="9">
        <f t="shared" si="4"/>
        <v>56</v>
      </c>
      <c r="M13" s="8">
        <f t="shared" si="5"/>
        <v>56</v>
      </c>
      <c r="N13" s="10">
        <f>M13/$M$52</f>
        <v>1.3339685564554549E-2</v>
      </c>
    </row>
    <row r="14" spans="1:14">
      <c r="A14" s="7" t="s">
        <v>52</v>
      </c>
      <c r="B14" s="8"/>
      <c r="C14" s="9">
        <v>8</v>
      </c>
      <c r="D14" s="9">
        <v>46</v>
      </c>
      <c r="E14" s="8">
        <v>2</v>
      </c>
      <c r="F14" s="8">
        <v>3</v>
      </c>
      <c r="G14" s="8">
        <v>0</v>
      </c>
      <c r="H14" s="8">
        <f t="shared" si="0"/>
        <v>59</v>
      </c>
      <c r="I14" s="10">
        <f>H14/$H$52</f>
        <v>1.3213885778275475E-2</v>
      </c>
      <c r="K14" s="9">
        <f t="shared" si="3"/>
        <v>8</v>
      </c>
      <c r="L14" s="9">
        <f t="shared" si="4"/>
        <v>46</v>
      </c>
      <c r="M14" s="8">
        <f t="shared" si="5"/>
        <v>54</v>
      </c>
      <c r="N14" s="10">
        <f>M14/$M$52</f>
        <v>1.2863268222963315E-2</v>
      </c>
    </row>
    <row r="15" spans="1:14">
      <c r="A15" s="7" t="s">
        <v>57</v>
      </c>
      <c r="B15" s="8">
        <v>1</v>
      </c>
      <c r="C15" s="9">
        <v>4</v>
      </c>
      <c r="D15" s="9">
        <v>42</v>
      </c>
      <c r="E15" s="8"/>
      <c r="F15" s="8">
        <v>2</v>
      </c>
      <c r="G15" s="8">
        <v>0</v>
      </c>
      <c r="H15" s="8">
        <f t="shared" ref="H15:H16" si="6">SUM(B15:G15)</f>
        <v>49</v>
      </c>
      <c r="I15" s="10">
        <f>H15/$H$52</f>
        <v>1.0974244120940649E-2</v>
      </c>
      <c r="K15" s="9">
        <f t="shared" ref="K15:K16" si="7">C15</f>
        <v>4</v>
      </c>
      <c r="L15" s="9">
        <f t="shared" ref="L15:L16" si="8">D15</f>
        <v>42</v>
      </c>
      <c r="M15" s="8">
        <f t="shared" ref="M15:M16" si="9">SUM(K15:L15)</f>
        <v>46</v>
      </c>
      <c r="N15" s="10">
        <f>M15/$M$52</f>
        <v>1.095759885659838E-2</v>
      </c>
    </row>
    <row r="16" spans="1:14">
      <c r="A16" s="7" t="s">
        <v>59</v>
      </c>
      <c r="B16" s="8"/>
      <c r="C16" s="9">
        <v>1</v>
      </c>
      <c r="D16" s="9">
        <v>42</v>
      </c>
      <c r="E16" s="8"/>
      <c r="F16" s="8"/>
      <c r="G16" s="8">
        <v>0</v>
      </c>
      <c r="H16" s="8">
        <f t="shared" si="6"/>
        <v>43</v>
      </c>
      <c r="I16" s="10">
        <f>H16/$H$52</f>
        <v>9.6304591265397536E-3</v>
      </c>
      <c r="K16" s="9">
        <f t="shared" si="7"/>
        <v>1</v>
      </c>
      <c r="L16" s="9">
        <f t="shared" si="8"/>
        <v>42</v>
      </c>
      <c r="M16" s="8">
        <f t="shared" si="9"/>
        <v>43</v>
      </c>
      <c r="N16" s="10">
        <f>M16/$M$52</f>
        <v>1.024297284421153E-2</v>
      </c>
    </row>
    <row r="17" spans="1:14">
      <c r="A17" s="7" t="s">
        <v>60</v>
      </c>
      <c r="B17" s="8"/>
      <c r="C17" s="9">
        <v>2</v>
      </c>
      <c r="D17" s="9">
        <v>35</v>
      </c>
      <c r="E17" s="8">
        <v>1</v>
      </c>
      <c r="F17" s="8">
        <v>3</v>
      </c>
      <c r="G17" s="8">
        <v>0</v>
      </c>
      <c r="H17" s="8">
        <f t="shared" si="0"/>
        <v>41</v>
      </c>
      <c r="I17" s="10">
        <f>H17/$H$52</f>
        <v>9.1825307950727884E-3</v>
      </c>
      <c r="K17" s="9">
        <f t="shared" si="3"/>
        <v>2</v>
      </c>
      <c r="L17" s="9">
        <f t="shared" si="4"/>
        <v>35</v>
      </c>
      <c r="M17" s="8">
        <f t="shared" si="5"/>
        <v>37</v>
      </c>
      <c r="N17" s="10">
        <f>M17/$M$52</f>
        <v>8.8137208194378272E-3</v>
      </c>
    </row>
    <row r="18" spans="1:14">
      <c r="A18" s="7" t="s">
        <v>115</v>
      </c>
      <c r="B18" s="8"/>
      <c r="C18" s="9">
        <v>5</v>
      </c>
      <c r="D18" s="9">
        <v>31</v>
      </c>
      <c r="E18" s="8"/>
      <c r="F18" s="8">
        <v>1</v>
      </c>
      <c r="G18" s="8">
        <v>0</v>
      </c>
      <c r="H18" s="8">
        <f t="shared" si="0"/>
        <v>37</v>
      </c>
      <c r="I18" s="10">
        <f>H18/$H$52</f>
        <v>8.286674132138858E-3</v>
      </c>
      <c r="K18" s="9">
        <f t="shared" si="3"/>
        <v>5</v>
      </c>
      <c r="L18" s="9">
        <f t="shared" si="4"/>
        <v>31</v>
      </c>
      <c r="M18" s="8">
        <f t="shared" si="5"/>
        <v>36</v>
      </c>
      <c r="N18" s="10">
        <f>M18/$M$52</f>
        <v>8.5755121486422101E-3</v>
      </c>
    </row>
    <row r="19" spans="1:14">
      <c r="A19" s="7" t="s">
        <v>116</v>
      </c>
      <c r="B19" s="8"/>
      <c r="C19" s="9">
        <v>3</v>
      </c>
      <c r="D19" s="9">
        <v>26</v>
      </c>
      <c r="E19" s="8"/>
      <c r="F19" s="8"/>
      <c r="G19" s="8">
        <v>0</v>
      </c>
      <c r="H19" s="8">
        <f t="shared" si="0"/>
        <v>29</v>
      </c>
      <c r="I19" s="10">
        <f>H19/$H$52</f>
        <v>6.4949608062709963E-3</v>
      </c>
      <c r="K19" s="9">
        <f t="shared" si="3"/>
        <v>3</v>
      </c>
      <c r="L19" s="9">
        <f t="shared" si="4"/>
        <v>26</v>
      </c>
      <c r="M19" s="8">
        <f t="shared" si="5"/>
        <v>29</v>
      </c>
      <c r="N19" s="10">
        <f>M19/$M$52</f>
        <v>6.9080514530728918E-3</v>
      </c>
    </row>
    <row r="20" spans="1:14">
      <c r="A20" s="7" t="s">
        <v>117</v>
      </c>
      <c r="B20" s="8"/>
      <c r="C20" s="9">
        <v>1</v>
      </c>
      <c r="D20" s="9">
        <v>23</v>
      </c>
      <c r="E20" s="8"/>
      <c r="F20" s="8">
        <v>2</v>
      </c>
      <c r="G20" s="8">
        <v>0</v>
      </c>
      <c r="H20" s="8">
        <f t="shared" si="0"/>
        <v>26</v>
      </c>
      <c r="I20" s="10">
        <f>H20/$H$52</f>
        <v>5.8230683090705485E-3</v>
      </c>
      <c r="K20" s="9">
        <f t="shared" si="3"/>
        <v>1</v>
      </c>
      <c r="L20" s="9">
        <f t="shared" si="4"/>
        <v>23</v>
      </c>
      <c r="M20" s="8">
        <f t="shared" si="5"/>
        <v>24</v>
      </c>
      <c r="N20" s="10">
        <f>M20/$M$52</f>
        <v>5.717008099094807E-3</v>
      </c>
    </row>
    <row r="21" spans="1:14">
      <c r="A21" s="7" t="s">
        <v>118</v>
      </c>
      <c r="B21" s="8"/>
      <c r="C21" s="9">
        <v>3</v>
      </c>
      <c r="D21" s="9">
        <v>17</v>
      </c>
      <c r="E21" s="8"/>
      <c r="F21" s="8">
        <v>1</v>
      </c>
      <c r="G21" s="8">
        <v>0</v>
      </c>
      <c r="H21" s="8">
        <f t="shared" si="0"/>
        <v>21</v>
      </c>
      <c r="I21" s="10">
        <f>H21/$H$52</f>
        <v>4.7032474804031355E-3</v>
      </c>
      <c r="K21" s="9">
        <f t="shared" si="3"/>
        <v>3</v>
      </c>
      <c r="L21" s="9">
        <f t="shared" si="4"/>
        <v>17</v>
      </c>
      <c r="M21" s="8">
        <f t="shared" si="5"/>
        <v>20</v>
      </c>
      <c r="N21" s="10">
        <f>M21/$M$52</f>
        <v>4.7641734159123393E-3</v>
      </c>
    </row>
    <row r="22" spans="1:14">
      <c r="A22" s="7" t="s">
        <v>119</v>
      </c>
      <c r="B22" s="8">
        <v>1</v>
      </c>
      <c r="C22" s="9">
        <v>1</v>
      </c>
      <c r="D22" s="9">
        <v>15</v>
      </c>
      <c r="E22" s="8"/>
      <c r="F22" s="8"/>
      <c r="G22" s="8">
        <v>0</v>
      </c>
      <c r="H22" s="8">
        <f t="shared" si="0"/>
        <v>17</v>
      </c>
      <c r="I22" s="10">
        <f>H22/$H$52</f>
        <v>3.8073908174692051E-3</v>
      </c>
      <c r="K22" s="9">
        <f t="shared" si="3"/>
        <v>1</v>
      </c>
      <c r="L22" s="9">
        <f t="shared" si="4"/>
        <v>15</v>
      </c>
      <c r="M22" s="8">
        <f t="shared" si="5"/>
        <v>16</v>
      </c>
      <c r="N22" s="10">
        <f>M22/$M$52</f>
        <v>3.8113387327298712E-3</v>
      </c>
    </row>
    <row r="23" spans="1:14">
      <c r="A23" s="7" t="s">
        <v>122</v>
      </c>
      <c r="B23" s="8"/>
      <c r="C23" s="9">
        <v>6</v>
      </c>
      <c r="D23" s="9">
        <v>9</v>
      </c>
      <c r="E23" s="8"/>
      <c r="F23" s="8">
        <v>1</v>
      </c>
      <c r="G23" s="8">
        <v>0</v>
      </c>
      <c r="H23" s="8">
        <f t="shared" si="0"/>
        <v>16</v>
      </c>
      <c r="I23" s="10">
        <f>H23/$H$52</f>
        <v>3.5834266517357225E-3</v>
      </c>
      <c r="K23" s="9">
        <f t="shared" si="3"/>
        <v>6</v>
      </c>
      <c r="L23" s="9">
        <f t="shared" si="4"/>
        <v>9</v>
      </c>
      <c r="M23" s="8">
        <f t="shared" si="5"/>
        <v>15</v>
      </c>
      <c r="N23" s="10">
        <f>M23/$M$52</f>
        <v>3.5731300619342545E-3</v>
      </c>
    </row>
    <row r="24" spans="1:14">
      <c r="A24" s="7" t="s">
        <v>121</v>
      </c>
      <c r="B24" s="8"/>
      <c r="C24" s="9">
        <v>2</v>
      </c>
      <c r="D24" s="9">
        <v>12</v>
      </c>
      <c r="E24" s="8"/>
      <c r="F24" s="8"/>
      <c r="G24" s="8">
        <v>0</v>
      </c>
      <c r="H24" s="8">
        <f t="shared" si="0"/>
        <v>14</v>
      </c>
      <c r="I24" s="10">
        <f>H24/$H$52</f>
        <v>3.1354983202687568E-3</v>
      </c>
      <c r="K24" s="9">
        <f t="shared" si="3"/>
        <v>2</v>
      </c>
      <c r="L24" s="9">
        <f t="shared" si="4"/>
        <v>12</v>
      </c>
      <c r="M24" s="8">
        <f t="shared" si="5"/>
        <v>14</v>
      </c>
      <c r="N24" s="10">
        <f>M24/$M$52</f>
        <v>3.3349213911386373E-3</v>
      </c>
    </row>
    <row r="25" spans="1:14">
      <c r="A25" s="7" t="s">
        <v>120</v>
      </c>
      <c r="B25" s="8"/>
      <c r="C25" s="9">
        <v>2</v>
      </c>
      <c r="D25" s="9">
        <v>10</v>
      </c>
      <c r="E25" s="8">
        <v>1</v>
      </c>
      <c r="F25" s="8"/>
      <c r="G25" s="8">
        <v>0</v>
      </c>
      <c r="H25" s="8">
        <f t="shared" si="0"/>
        <v>13</v>
      </c>
      <c r="I25" s="10">
        <f>H25/$H$52</f>
        <v>2.9115341545352742E-3</v>
      </c>
      <c r="K25" s="9">
        <f t="shared" si="3"/>
        <v>2</v>
      </c>
      <c r="L25" s="9">
        <f t="shared" si="4"/>
        <v>10</v>
      </c>
      <c r="M25" s="8">
        <f t="shared" si="5"/>
        <v>12</v>
      </c>
      <c r="N25" s="10">
        <f>M25/$M$52</f>
        <v>2.8585040495474035E-3</v>
      </c>
    </row>
    <row r="26" spans="1:14">
      <c r="A26" s="7" t="s">
        <v>123</v>
      </c>
      <c r="B26" s="8"/>
      <c r="C26" s="9">
        <v>4</v>
      </c>
      <c r="D26" s="9">
        <v>6</v>
      </c>
      <c r="E26" s="8"/>
      <c r="F26" s="8"/>
      <c r="G26" s="8">
        <v>0</v>
      </c>
      <c r="H26" s="8">
        <f t="shared" si="0"/>
        <v>10</v>
      </c>
      <c r="I26" s="10">
        <f>H26/$H$52</f>
        <v>2.2396416573348264E-3</v>
      </c>
      <c r="K26" s="9">
        <f t="shared" si="3"/>
        <v>4</v>
      </c>
      <c r="L26" s="9">
        <f t="shared" si="4"/>
        <v>6</v>
      </c>
      <c r="M26" s="8">
        <f t="shared" si="5"/>
        <v>10</v>
      </c>
      <c r="N26" s="10">
        <f>M26/$M$52</f>
        <v>2.3820867079561697E-3</v>
      </c>
    </row>
    <row r="27" spans="1:14">
      <c r="A27" s="7" t="s">
        <v>124</v>
      </c>
      <c r="B27" s="8"/>
      <c r="C27" s="9"/>
      <c r="D27" s="9">
        <v>8</v>
      </c>
      <c r="E27" s="8"/>
      <c r="F27" s="8"/>
      <c r="G27" s="8">
        <v>0</v>
      </c>
      <c r="H27" s="8">
        <f t="shared" si="0"/>
        <v>8</v>
      </c>
      <c r="I27" s="10">
        <f>H27/$H$52</f>
        <v>1.7917133258678612E-3</v>
      </c>
      <c r="K27" s="9">
        <f t="shared" si="3"/>
        <v>0</v>
      </c>
      <c r="L27" s="9">
        <f t="shared" si="4"/>
        <v>8</v>
      </c>
      <c r="M27" s="8">
        <f t="shared" si="5"/>
        <v>8</v>
      </c>
      <c r="N27" s="10">
        <f>M27/$M$52</f>
        <v>1.9056693663649356E-3</v>
      </c>
    </row>
    <row r="28" spans="1:14">
      <c r="A28" s="7" t="s">
        <v>127</v>
      </c>
      <c r="B28" s="8">
        <v>2</v>
      </c>
      <c r="C28" s="9">
        <v>1</v>
      </c>
      <c r="D28" s="9">
        <v>2</v>
      </c>
      <c r="E28" s="8">
        <v>2</v>
      </c>
      <c r="F28" s="8"/>
      <c r="G28" s="8">
        <v>0</v>
      </c>
      <c r="H28" s="8">
        <f t="shared" si="0"/>
        <v>7</v>
      </c>
      <c r="I28" s="10">
        <f>H28/$H$52</f>
        <v>1.5677491601343784E-3</v>
      </c>
      <c r="K28" s="9">
        <f t="shared" si="3"/>
        <v>1</v>
      </c>
      <c r="L28" s="9">
        <f t="shared" si="4"/>
        <v>2</v>
      </c>
      <c r="M28" s="8">
        <f t="shared" si="5"/>
        <v>3</v>
      </c>
      <c r="N28" s="10">
        <f>M28/$M$52</f>
        <v>7.1462601238685087E-4</v>
      </c>
    </row>
    <row r="29" spans="1:14">
      <c r="A29" s="7" t="s">
        <v>125</v>
      </c>
      <c r="B29" s="8"/>
      <c r="C29" s="9"/>
      <c r="D29" s="9">
        <v>6</v>
      </c>
      <c r="E29" s="8"/>
      <c r="F29" s="8"/>
      <c r="G29" s="8">
        <v>0</v>
      </c>
      <c r="H29" s="8">
        <f t="shared" si="0"/>
        <v>6</v>
      </c>
      <c r="I29" s="10">
        <f>H29/$H$52</f>
        <v>1.3437849944008958E-3</v>
      </c>
      <c r="K29" s="9">
        <f t="shared" si="3"/>
        <v>0</v>
      </c>
      <c r="L29" s="9">
        <f t="shared" si="4"/>
        <v>6</v>
      </c>
      <c r="M29" s="8">
        <f t="shared" si="5"/>
        <v>6</v>
      </c>
      <c r="N29" s="10">
        <f>M29/$M$52</f>
        <v>1.4292520247737017E-3</v>
      </c>
    </row>
    <row r="30" spans="1:14">
      <c r="A30" s="7" t="s">
        <v>131</v>
      </c>
      <c r="B30" s="8"/>
      <c r="C30" s="9"/>
      <c r="D30" s="9">
        <v>3</v>
      </c>
      <c r="E30" s="8">
        <v>1</v>
      </c>
      <c r="F30" s="8">
        <v>1</v>
      </c>
      <c r="G30" s="8">
        <v>0</v>
      </c>
      <c r="H30" s="8">
        <f t="shared" si="0"/>
        <v>5</v>
      </c>
      <c r="I30" s="10">
        <f>H30/$H$52</f>
        <v>1.1198208286674132E-3</v>
      </c>
      <c r="K30" s="9">
        <f t="shared" si="3"/>
        <v>0</v>
      </c>
      <c r="L30" s="9">
        <f t="shared" si="4"/>
        <v>3</v>
      </c>
      <c r="M30" s="8">
        <f t="shared" si="5"/>
        <v>3</v>
      </c>
      <c r="N30" s="10">
        <f>M30/$M$52</f>
        <v>7.1462601238685087E-4</v>
      </c>
    </row>
    <row r="31" spans="1:14">
      <c r="A31" s="7" t="s">
        <v>128</v>
      </c>
      <c r="B31" s="8"/>
      <c r="C31" s="9"/>
      <c r="D31" s="9">
        <v>5</v>
      </c>
      <c r="E31" s="8"/>
      <c r="F31" s="8"/>
      <c r="G31" s="8">
        <v>0</v>
      </c>
      <c r="H31" s="8">
        <f t="shared" si="0"/>
        <v>5</v>
      </c>
      <c r="I31" s="10">
        <f>H31/$H$52</f>
        <v>1.1198208286674132E-3</v>
      </c>
      <c r="K31" s="9">
        <f t="shared" si="3"/>
        <v>0</v>
      </c>
      <c r="L31" s="9">
        <f t="shared" si="4"/>
        <v>5</v>
      </c>
      <c r="M31" s="8">
        <f t="shared" si="5"/>
        <v>5</v>
      </c>
      <c r="N31" s="10">
        <f>M31/$M$52</f>
        <v>1.1910433539780848E-3</v>
      </c>
    </row>
    <row r="32" spans="1:14">
      <c r="A32" s="7" t="s">
        <v>126</v>
      </c>
      <c r="B32" s="8"/>
      <c r="C32" s="9">
        <v>1</v>
      </c>
      <c r="D32" s="9">
        <v>3</v>
      </c>
      <c r="E32" s="8"/>
      <c r="F32" s="8"/>
      <c r="G32" s="8">
        <v>0</v>
      </c>
      <c r="H32" s="8">
        <f t="shared" si="0"/>
        <v>4</v>
      </c>
      <c r="I32" s="10">
        <f>H32/$H$52</f>
        <v>8.9585666293393062E-4</v>
      </c>
      <c r="K32" s="9">
        <f t="shared" si="3"/>
        <v>1</v>
      </c>
      <c r="L32" s="9">
        <f t="shared" si="4"/>
        <v>3</v>
      </c>
      <c r="M32" s="8">
        <f t="shared" si="5"/>
        <v>4</v>
      </c>
      <c r="N32" s="10">
        <f>M32/$M$52</f>
        <v>9.528346831824678E-4</v>
      </c>
    </row>
    <row r="33" spans="1:14">
      <c r="A33" s="7" t="s">
        <v>132</v>
      </c>
      <c r="B33" s="8"/>
      <c r="C33" s="9"/>
      <c r="D33" s="9">
        <v>4</v>
      </c>
      <c r="E33" s="8"/>
      <c r="F33" s="8"/>
      <c r="G33" s="8">
        <v>0</v>
      </c>
      <c r="H33" s="8">
        <f t="shared" si="0"/>
        <v>4</v>
      </c>
      <c r="I33" s="10">
        <f>H33/$H$52</f>
        <v>8.9585666293393062E-4</v>
      </c>
      <c r="K33" s="9">
        <f t="shared" si="3"/>
        <v>0</v>
      </c>
      <c r="L33" s="9">
        <f t="shared" si="4"/>
        <v>4</v>
      </c>
      <c r="M33" s="8">
        <f t="shared" si="5"/>
        <v>4</v>
      </c>
      <c r="N33" s="10">
        <f>M33/$M$52</f>
        <v>9.528346831824678E-4</v>
      </c>
    </row>
    <row r="34" spans="1:14">
      <c r="A34" s="7" t="s">
        <v>137</v>
      </c>
      <c r="B34" s="8"/>
      <c r="C34" s="9"/>
      <c r="D34" s="9">
        <v>2</v>
      </c>
      <c r="E34" s="8"/>
      <c r="F34" s="8">
        <v>1</v>
      </c>
      <c r="G34" s="8">
        <v>0</v>
      </c>
      <c r="H34" s="8">
        <f t="shared" si="0"/>
        <v>3</v>
      </c>
      <c r="I34" s="10">
        <f>H34/$H$52</f>
        <v>6.7189249720044791E-4</v>
      </c>
      <c r="K34" s="9">
        <f t="shared" si="3"/>
        <v>0</v>
      </c>
      <c r="L34" s="9">
        <f t="shared" si="4"/>
        <v>2</v>
      </c>
      <c r="M34" s="8">
        <f t="shared" si="5"/>
        <v>2</v>
      </c>
      <c r="N34" s="10">
        <f>M34/$M$52</f>
        <v>4.764173415912339E-4</v>
      </c>
    </row>
    <row r="35" spans="1:14">
      <c r="A35" s="7" t="s">
        <v>138</v>
      </c>
      <c r="B35" s="8"/>
      <c r="C35" s="9"/>
      <c r="D35" s="9">
        <v>3</v>
      </c>
      <c r="E35" s="8"/>
      <c r="F35" s="8"/>
      <c r="G35" s="8">
        <v>0</v>
      </c>
      <c r="H35" s="8">
        <f t="shared" si="0"/>
        <v>3</v>
      </c>
      <c r="I35" s="10">
        <f>H35/$H$52</f>
        <v>6.7189249720044791E-4</v>
      </c>
      <c r="K35" s="9">
        <f t="shared" si="3"/>
        <v>0</v>
      </c>
      <c r="L35" s="9">
        <f t="shared" si="4"/>
        <v>3</v>
      </c>
      <c r="M35" s="8">
        <f t="shared" si="5"/>
        <v>3</v>
      </c>
      <c r="N35" s="10">
        <f>M35/$M$52</f>
        <v>7.1462601238685087E-4</v>
      </c>
    </row>
    <row r="36" spans="1:14">
      <c r="A36" s="7" t="s">
        <v>129</v>
      </c>
      <c r="B36" s="8"/>
      <c r="C36" s="9">
        <v>1</v>
      </c>
      <c r="D36" s="9">
        <v>2</v>
      </c>
      <c r="E36" s="8"/>
      <c r="F36" s="8"/>
      <c r="G36" s="8">
        <v>0</v>
      </c>
      <c r="H36" s="8">
        <f t="shared" si="0"/>
        <v>3</v>
      </c>
      <c r="I36" s="10">
        <f>H36/$H$52</f>
        <v>6.7189249720044791E-4</v>
      </c>
      <c r="K36" s="9">
        <f t="shared" si="3"/>
        <v>1</v>
      </c>
      <c r="L36" s="9">
        <f t="shared" si="4"/>
        <v>2</v>
      </c>
      <c r="M36" s="8">
        <f t="shared" si="5"/>
        <v>3</v>
      </c>
      <c r="N36" s="10">
        <f>M36/$M$52</f>
        <v>7.1462601238685087E-4</v>
      </c>
    </row>
    <row r="37" spans="1:14">
      <c r="A37" s="7" t="s">
        <v>130</v>
      </c>
      <c r="B37" s="8"/>
      <c r="C37" s="9">
        <v>1</v>
      </c>
      <c r="D37" s="9">
        <v>2</v>
      </c>
      <c r="E37" s="8"/>
      <c r="F37" s="8"/>
      <c r="G37" s="8">
        <v>0</v>
      </c>
      <c r="H37" s="8">
        <f t="shared" si="0"/>
        <v>3</v>
      </c>
      <c r="I37" s="10">
        <f>H37/$H$52</f>
        <v>6.7189249720044791E-4</v>
      </c>
      <c r="K37" s="9">
        <f t="shared" si="3"/>
        <v>1</v>
      </c>
      <c r="L37" s="9">
        <f t="shared" si="4"/>
        <v>2</v>
      </c>
      <c r="M37" s="8">
        <f t="shared" si="5"/>
        <v>3</v>
      </c>
      <c r="N37" s="10">
        <f>M37/$M$52</f>
        <v>7.1462601238685087E-4</v>
      </c>
    </row>
    <row r="38" spans="1:14">
      <c r="A38" s="7" t="s">
        <v>133</v>
      </c>
      <c r="B38" s="8"/>
      <c r="C38" s="9"/>
      <c r="D38" s="9">
        <v>1</v>
      </c>
      <c r="E38" s="8">
        <v>1</v>
      </c>
      <c r="F38" s="8">
        <v>1</v>
      </c>
      <c r="G38" s="8">
        <v>0</v>
      </c>
      <c r="H38" s="8">
        <f t="shared" si="0"/>
        <v>3</v>
      </c>
      <c r="I38" s="10">
        <f>H38/$H$52</f>
        <v>6.7189249720044791E-4</v>
      </c>
      <c r="K38" s="9">
        <f t="shared" si="3"/>
        <v>0</v>
      </c>
      <c r="L38" s="9">
        <f t="shared" si="4"/>
        <v>1</v>
      </c>
      <c r="M38" s="8">
        <f t="shared" si="5"/>
        <v>1</v>
      </c>
      <c r="N38" s="10">
        <f>M38/$M$52</f>
        <v>2.3820867079561695E-4</v>
      </c>
    </row>
    <row r="39" spans="1:14">
      <c r="A39" s="7" t="s">
        <v>135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>H39/$H$52</f>
        <v>6.7189249720044791E-4</v>
      </c>
      <c r="K39" s="9">
        <f t="shared" si="3"/>
        <v>0</v>
      </c>
      <c r="L39" s="9">
        <f t="shared" si="4"/>
        <v>3</v>
      </c>
      <c r="M39" s="8">
        <f t="shared" si="5"/>
        <v>3</v>
      </c>
      <c r="N39" s="10">
        <f>M39/$M$52</f>
        <v>7.1462601238685087E-4</v>
      </c>
    </row>
    <row r="40" spans="1:14">
      <c r="A40" s="7" t="s">
        <v>136</v>
      </c>
      <c r="B40" s="8"/>
      <c r="C40" s="9"/>
      <c r="D40" s="9">
        <v>1</v>
      </c>
      <c r="E40" s="8">
        <v>1</v>
      </c>
      <c r="F40" s="8">
        <v>1</v>
      </c>
      <c r="G40" s="8">
        <v>0</v>
      </c>
      <c r="H40" s="8">
        <f t="shared" si="0"/>
        <v>3</v>
      </c>
      <c r="I40" s="10">
        <f>H40/$H$52</f>
        <v>6.7189249720044791E-4</v>
      </c>
      <c r="K40" s="9">
        <f t="shared" si="3"/>
        <v>0</v>
      </c>
      <c r="L40" s="9">
        <f t="shared" si="4"/>
        <v>1</v>
      </c>
      <c r="M40" s="8">
        <f t="shared" si="5"/>
        <v>1</v>
      </c>
      <c r="N40" s="10">
        <f>M40/$M$52</f>
        <v>2.3820867079561695E-4</v>
      </c>
    </row>
    <row r="41" spans="1:14">
      <c r="A41" s="7" t="s">
        <v>140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H41/$H$52</f>
        <v>4.4792833146696531E-4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M41/$M$52</f>
        <v>4.764173415912339E-4</v>
      </c>
    </row>
    <row r="42" spans="1:14">
      <c r="A42" s="7" t="s">
        <v>134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H42/$H$52</f>
        <v>4.4792833146696531E-4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M42/$M$52</f>
        <v>4.764173415912339E-4</v>
      </c>
    </row>
    <row r="43" spans="1:14">
      <c r="A43" s="7" t="s">
        <v>141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H43/$H$52</f>
        <v>4.4792833146696531E-4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M43/$M$52</f>
        <v>4.764173415912339E-4</v>
      </c>
    </row>
    <row r="44" spans="1:14">
      <c r="A44" s="7" t="s">
        <v>151</v>
      </c>
      <c r="B44" s="8"/>
      <c r="C44" s="9"/>
      <c r="D44" s="9"/>
      <c r="E44" s="8">
        <v>2</v>
      </c>
      <c r="F44" s="8"/>
      <c r="G44" s="8">
        <v>0</v>
      </c>
      <c r="H44" s="8">
        <f t="shared" si="0"/>
        <v>2</v>
      </c>
      <c r="I44" s="10">
        <f>H44/$H$52</f>
        <v>4.4792833146696531E-4</v>
      </c>
      <c r="K44" s="9">
        <f t="shared" si="3"/>
        <v>0</v>
      </c>
      <c r="L44" s="9">
        <f t="shared" si="4"/>
        <v>0</v>
      </c>
      <c r="M44" s="8">
        <f t="shared" si="5"/>
        <v>0</v>
      </c>
      <c r="N44" s="10">
        <f>M44/$M$52</f>
        <v>0</v>
      </c>
    </row>
    <row r="45" spans="1:14">
      <c r="A45" s="7" t="s">
        <v>139</v>
      </c>
      <c r="B45" s="8"/>
      <c r="C45" s="9"/>
      <c r="D45" s="9">
        <v>2</v>
      </c>
      <c r="E45" s="8"/>
      <c r="F45" s="8"/>
      <c r="G45" s="8">
        <v>0</v>
      </c>
      <c r="H45" s="8">
        <f t="shared" si="0"/>
        <v>2</v>
      </c>
      <c r="I45" s="10">
        <f>H45/$H$52</f>
        <v>4.4792833146696531E-4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>M45/$M$52</f>
        <v>4.764173415912339E-4</v>
      </c>
    </row>
    <row r="46" spans="1:14">
      <c r="A46" s="7" t="s">
        <v>152</v>
      </c>
      <c r="B46" s="8"/>
      <c r="C46" s="9">
        <v>1</v>
      </c>
      <c r="D46" s="9"/>
      <c r="E46" s="8"/>
      <c r="F46" s="8"/>
      <c r="G46" s="8">
        <v>0</v>
      </c>
      <c r="H46" s="8">
        <f t="shared" si="0"/>
        <v>1</v>
      </c>
      <c r="I46" s="10">
        <f>H46/$H$52</f>
        <v>2.2396416573348266E-4</v>
      </c>
      <c r="K46" s="9">
        <f t="shared" si="3"/>
        <v>1</v>
      </c>
      <c r="L46" s="9">
        <f t="shared" si="4"/>
        <v>0</v>
      </c>
      <c r="M46" s="8">
        <f t="shared" si="5"/>
        <v>1</v>
      </c>
      <c r="N46" s="10">
        <f>M46/$M$52</f>
        <v>2.3820867079561695E-4</v>
      </c>
    </row>
    <row r="47" spans="1:14">
      <c r="A47" s="7" t="s">
        <v>143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H47/$H$52</f>
        <v>2.2396416573348266E-4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M47/$M$52</f>
        <v>2.3820867079561695E-4</v>
      </c>
    </row>
    <row r="48" spans="1:14">
      <c r="A48" s="7" t="s">
        <v>145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H48/$H$52</f>
        <v>2.2396416573348266E-4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M48/$M$52</f>
        <v>2.3820867079561695E-4</v>
      </c>
    </row>
    <row r="49" spans="1:14">
      <c r="A49" s="7" t="s">
        <v>142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H49/$H$52</f>
        <v>2.2396416573348266E-4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M49/$M$52</f>
        <v>2.3820867079561695E-4</v>
      </c>
    </row>
    <row r="50" spans="1:14">
      <c r="A50" s="7" t="s">
        <v>144</v>
      </c>
      <c r="B50" s="8"/>
      <c r="C50" s="9"/>
      <c r="D50" s="9"/>
      <c r="E50" s="8">
        <v>1</v>
      </c>
      <c r="F50" s="8"/>
      <c r="G50" s="8">
        <v>0</v>
      </c>
      <c r="H50" s="8">
        <f t="shared" si="0"/>
        <v>1</v>
      </c>
      <c r="I50" s="10">
        <f>H50/$H$52</f>
        <v>2.2396416573348266E-4</v>
      </c>
      <c r="K50" s="9">
        <f t="shared" si="3"/>
        <v>0</v>
      </c>
      <c r="L50" s="9">
        <f t="shared" si="4"/>
        <v>0</v>
      </c>
      <c r="M50" s="8">
        <f t="shared" si="5"/>
        <v>0</v>
      </c>
      <c r="N50" s="10">
        <f>M50/$M$52</f>
        <v>0</v>
      </c>
    </row>
    <row r="51" spans="1:14">
      <c r="A51" s="7" t="s">
        <v>153</v>
      </c>
      <c r="B51" s="8"/>
      <c r="C51" s="9">
        <v>1</v>
      </c>
      <c r="D51" s="9"/>
      <c r="E51" s="8"/>
      <c r="F51" s="8"/>
      <c r="G51" s="8">
        <v>0</v>
      </c>
      <c r="H51" s="8">
        <f t="shared" si="0"/>
        <v>1</v>
      </c>
      <c r="I51" s="10">
        <f>H51/$H$52</f>
        <v>2.2396416573348266E-4</v>
      </c>
      <c r="K51" s="9">
        <f t="shared" si="3"/>
        <v>1</v>
      </c>
      <c r="L51" s="9">
        <f t="shared" si="4"/>
        <v>0</v>
      </c>
      <c r="M51" s="8">
        <f t="shared" si="5"/>
        <v>1</v>
      </c>
      <c r="N51" s="10">
        <f>M51/$M$52</f>
        <v>2.3820867079561695E-4</v>
      </c>
    </row>
    <row r="52" spans="1:14">
      <c r="A52" s="11" t="s">
        <v>17</v>
      </c>
      <c r="B52" s="12">
        <f t="shared" ref="B52:I52" si="10">SUM(B8:B51)</f>
        <v>51</v>
      </c>
      <c r="C52" s="13">
        <f t="shared" si="10"/>
        <v>445</v>
      </c>
      <c r="D52" s="13">
        <f t="shared" si="10"/>
        <v>3753</v>
      </c>
      <c r="E52" s="12">
        <f t="shared" si="10"/>
        <v>50</v>
      </c>
      <c r="F52" s="12">
        <f t="shared" si="10"/>
        <v>166</v>
      </c>
      <c r="G52" s="12">
        <f t="shared" si="10"/>
        <v>0</v>
      </c>
      <c r="H52" s="12">
        <f t="shared" si="10"/>
        <v>4465</v>
      </c>
      <c r="I52" s="14">
        <f t="shared" si="10"/>
        <v>1</v>
      </c>
      <c r="K52" s="13">
        <f>SUM(K8:K51)</f>
        <v>445</v>
      </c>
      <c r="L52" s="13">
        <f>SUM(L8:L51)</f>
        <v>3753</v>
      </c>
      <c r="M52" s="12">
        <f>SUM(M8:M51)</f>
        <v>4198</v>
      </c>
      <c r="N52" s="14">
        <f>SUM(N8:N51)</f>
        <v>0.99999999999999944</v>
      </c>
    </row>
    <row r="54" spans="1:14">
      <c r="A54" s="15" t="s">
        <v>12</v>
      </c>
    </row>
    <row r="55" spans="1:14">
      <c r="A55" s="17" t="s">
        <v>148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149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43</v>
      </c>
      <c r="B8" s="8">
        <v>349</v>
      </c>
      <c r="C8" s="8">
        <v>1329</v>
      </c>
      <c r="D8" s="8">
        <v>480</v>
      </c>
      <c r="E8" s="8">
        <f t="shared" ref="E8:E51" si="0">SUM(B8:D8)</f>
        <v>2158</v>
      </c>
      <c r="F8" s="10">
        <f t="shared" ref="F8:F51" si="1">E8/$E$52</f>
        <v>0.48331466965285552</v>
      </c>
    </row>
    <row r="9" spans="1:6">
      <c r="A9" s="7" t="s">
        <v>46</v>
      </c>
      <c r="B9" s="8">
        <v>237</v>
      </c>
      <c r="C9" s="8">
        <v>896</v>
      </c>
      <c r="D9" s="8">
        <v>371</v>
      </c>
      <c r="E9" s="8">
        <f t="shared" si="0"/>
        <v>1504</v>
      </c>
      <c r="F9" s="10">
        <f t="shared" si="1"/>
        <v>0.33684210526315789</v>
      </c>
    </row>
    <row r="10" spans="1:6">
      <c r="A10" s="7" t="s">
        <v>48</v>
      </c>
      <c r="B10" s="8">
        <v>30</v>
      </c>
      <c r="C10" s="8">
        <v>78</v>
      </c>
      <c r="D10" s="8">
        <v>25</v>
      </c>
      <c r="E10" s="8">
        <f t="shared" si="0"/>
        <v>133</v>
      </c>
      <c r="F10" s="10">
        <f t="shared" si="1"/>
        <v>2.9787234042553193E-2</v>
      </c>
    </row>
    <row r="11" spans="1:6">
      <c r="A11" s="7" t="s">
        <v>50</v>
      </c>
      <c r="B11" s="8">
        <v>22</v>
      </c>
      <c r="C11" s="8">
        <v>46</v>
      </c>
      <c r="D11" s="8">
        <v>26</v>
      </c>
      <c r="E11" s="8">
        <f t="shared" si="0"/>
        <v>94</v>
      </c>
      <c r="F11" s="10">
        <f t="shared" si="1"/>
        <v>2.1052631578947368E-2</v>
      </c>
    </row>
    <row r="12" spans="1:6">
      <c r="A12" s="7" t="s">
        <v>54</v>
      </c>
      <c r="B12" s="8">
        <v>5</v>
      </c>
      <c r="C12" s="8">
        <v>23</v>
      </c>
      <c r="D12" s="8">
        <v>37</v>
      </c>
      <c r="E12" s="8">
        <f t="shared" si="0"/>
        <v>65</v>
      </c>
      <c r="F12" s="10">
        <f t="shared" si="1"/>
        <v>1.4557670772676373E-2</v>
      </c>
    </row>
    <row r="13" spans="1:6">
      <c r="A13" s="7" t="s">
        <v>56</v>
      </c>
      <c r="B13" s="8">
        <v>13</v>
      </c>
      <c r="C13" s="8">
        <v>23</v>
      </c>
      <c r="D13" s="8">
        <v>24</v>
      </c>
      <c r="E13" s="8">
        <f t="shared" ref="E13" si="2">SUM(B13:D13)</f>
        <v>60</v>
      </c>
      <c r="F13" s="10">
        <f t="shared" si="1"/>
        <v>1.3437849944008958E-2</v>
      </c>
    </row>
    <row r="14" spans="1:6">
      <c r="A14" s="7" t="s">
        <v>52</v>
      </c>
      <c r="B14" s="8">
        <v>9</v>
      </c>
      <c r="C14" s="8">
        <v>35</v>
      </c>
      <c r="D14" s="8">
        <v>15</v>
      </c>
      <c r="E14" s="8">
        <f t="shared" ref="E14" si="3">SUM(B14:D14)</f>
        <v>59</v>
      </c>
      <c r="F14" s="10">
        <f t="shared" si="1"/>
        <v>1.3213885778275475E-2</v>
      </c>
    </row>
    <row r="15" spans="1:6">
      <c r="A15" s="7" t="s">
        <v>57</v>
      </c>
      <c r="B15" s="8">
        <v>5</v>
      </c>
      <c r="C15" s="8">
        <v>25</v>
      </c>
      <c r="D15" s="8">
        <v>19</v>
      </c>
      <c r="E15" s="8">
        <f t="shared" ref="E15:E23" si="4">SUM(B15:D15)</f>
        <v>49</v>
      </c>
      <c r="F15" s="10">
        <f t="shared" si="1"/>
        <v>1.0974244120940649E-2</v>
      </c>
    </row>
    <row r="16" spans="1:6">
      <c r="A16" s="7" t="s">
        <v>59</v>
      </c>
      <c r="B16" s="8">
        <v>3</v>
      </c>
      <c r="C16" s="8">
        <v>18</v>
      </c>
      <c r="D16" s="8">
        <v>22</v>
      </c>
      <c r="E16" s="8">
        <f t="shared" si="4"/>
        <v>43</v>
      </c>
      <c r="F16" s="10">
        <f t="shared" si="1"/>
        <v>9.6304591265397536E-3</v>
      </c>
    </row>
    <row r="17" spans="1:6">
      <c r="A17" s="7" t="s">
        <v>60</v>
      </c>
      <c r="B17" s="8">
        <v>10</v>
      </c>
      <c r="C17" s="8">
        <v>23</v>
      </c>
      <c r="D17" s="8">
        <v>8</v>
      </c>
      <c r="E17" s="8">
        <f t="shared" ref="E17:E18" si="5">SUM(B17:D17)</f>
        <v>41</v>
      </c>
      <c r="F17" s="10">
        <f t="shared" ref="F17:F18" si="6">E17/$E$52</f>
        <v>9.1825307950727884E-3</v>
      </c>
    </row>
    <row r="18" spans="1:6">
      <c r="A18" s="7" t="s">
        <v>115</v>
      </c>
      <c r="B18" s="8">
        <v>2</v>
      </c>
      <c r="C18" s="8">
        <v>24</v>
      </c>
      <c r="D18" s="8">
        <v>11</v>
      </c>
      <c r="E18" s="8">
        <f t="shared" si="5"/>
        <v>37</v>
      </c>
      <c r="F18" s="10">
        <f t="shared" si="6"/>
        <v>8.286674132138858E-3</v>
      </c>
    </row>
    <row r="19" spans="1:6">
      <c r="A19" s="7" t="s">
        <v>116</v>
      </c>
      <c r="B19" s="8">
        <v>9</v>
      </c>
      <c r="C19" s="8">
        <v>15</v>
      </c>
      <c r="D19" s="8">
        <v>5</v>
      </c>
      <c r="E19" s="8">
        <f t="shared" ref="E19" si="7">SUM(B19:D19)</f>
        <v>29</v>
      </c>
      <c r="F19" s="10">
        <f t="shared" si="1"/>
        <v>6.4949608062709963E-3</v>
      </c>
    </row>
    <row r="20" spans="1:6">
      <c r="A20" s="7" t="s">
        <v>117</v>
      </c>
      <c r="B20" s="8">
        <v>2</v>
      </c>
      <c r="C20" s="8">
        <v>14</v>
      </c>
      <c r="D20" s="8">
        <v>10</v>
      </c>
      <c r="E20" s="8">
        <f t="shared" si="4"/>
        <v>26</v>
      </c>
      <c r="F20" s="10">
        <f t="shared" si="1"/>
        <v>5.8230683090705485E-3</v>
      </c>
    </row>
    <row r="21" spans="1:6" ht="14.25" customHeight="1">
      <c r="A21" s="7" t="s">
        <v>118</v>
      </c>
      <c r="B21" s="8">
        <v>5</v>
      </c>
      <c r="C21" s="8">
        <v>15</v>
      </c>
      <c r="D21" s="8">
        <v>1</v>
      </c>
      <c r="E21" s="8">
        <f t="shared" si="4"/>
        <v>21</v>
      </c>
      <c r="F21" s="10">
        <f t="shared" si="1"/>
        <v>4.7032474804031355E-3</v>
      </c>
    </row>
    <row r="22" spans="1:6">
      <c r="A22" s="7" t="s">
        <v>119</v>
      </c>
      <c r="B22" s="8">
        <v>3</v>
      </c>
      <c r="C22" s="8">
        <v>3</v>
      </c>
      <c r="D22" s="8">
        <v>11</v>
      </c>
      <c r="E22" s="8">
        <f t="shared" si="4"/>
        <v>17</v>
      </c>
      <c r="F22" s="10">
        <f t="shared" si="1"/>
        <v>3.8073908174692051E-3</v>
      </c>
    </row>
    <row r="23" spans="1:6">
      <c r="A23" s="7" t="s">
        <v>122</v>
      </c>
      <c r="B23" s="8">
        <v>2</v>
      </c>
      <c r="C23" s="8">
        <v>10</v>
      </c>
      <c r="D23" s="8">
        <v>4</v>
      </c>
      <c r="E23" s="8">
        <f t="shared" si="4"/>
        <v>16</v>
      </c>
      <c r="F23" s="10">
        <f t="shared" si="1"/>
        <v>3.5834266517357225E-3</v>
      </c>
    </row>
    <row r="24" spans="1:6">
      <c r="A24" s="7" t="s">
        <v>121</v>
      </c>
      <c r="B24" s="8">
        <v>5</v>
      </c>
      <c r="C24" s="8">
        <v>5</v>
      </c>
      <c r="D24" s="8">
        <v>4</v>
      </c>
      <c r="E24" s="8">
        <f t="shared" si="0"/>
        <v>14</v>
      </c>
      <c r="F24" s="10">
        <f t="shared" si="1"/>
        <v>3.1354983202687568E-3</v>
      </c>
    </row>
    <row r="25" spans="1:6">
      <c r="A25" s="7" t="s">
        <v>120</v>
      </c>
      <c r="B25" s="8">
        <v>5</v>
      </c>
      <c r="C25" s="8">
        <v>6</v>
      </c>
      <c r="D25" s="8">
        <v>2</v>
      </c>
      <c r="E25" s="8">
        <f>SUM(B25:D25)</f>
        <v>13</v>
      </c>
      <c r="F25" s="10">
        <f t="shared" si="1"/>
        <v>2.9115341545352742E-3</v>
      </c>
    </row>
    <row r="26" spans="1:6">
      <c r="A26" s="7" t="s">
        <v>123</v>
      </c>
      <c r="B26" s="8">
        <v>2</v>
      </c>
      <c r="C26" s="8">
        <v>7</v>
      </c>
      <c r="D26" s="8">
        <v>1</v>
      </c>
      <c r="E26" s="8">
        <f>SUM(B26:D26)</f>
        <v>10</v>
      </c>
      <c r="F26" s="10">
        <f t="shared" si="1"/>
        <v>2.2396416573348264E-3</v>
      </c>
    </row>
    <row r="27" spans="1:6">
      <c r="A27" s="7" t="s">
        <v>124</v>
      </c>
      <c r="B27" s="8">
        <v>2</v>
      </c>
      <c r="C27" s="8">
        <v>2</v>
      </c>
      <c r="D27" s="8">
        <v>4</v>
      </c>
      <c r="E27" s="8">
        <f>SUM(B27:D27)</f>
        <v>8</v>
      </c>
      <c r="F27" s="10">
        <f t="shared" si="1"/>
        <v>1.7917133258678612E-3</v>
      </c>
    </row>
    <row r="28" spans="1:6">
      <c r="A28" s="7" t="s">
        <v>127</v>
      </c>
      <c r="B28" s="8">
        <v>2</v>
      </c>
      <c r="C28" s="8">
        <v>4</v>
      </c>
      <c r="D28" s="8">
        <v>1</v>
      </c>
      <c r="E28" s="8">
        <f t="shared" ref="E28:E37" si="8">SUM(B28:D28)</f>
        <v>7</v>
      </c>
      <c r="F28" s="10">
        <f t="shared" si="1"/>
        <v>1.5677491601343784E-3</v>
      </c>
    </row>
    <row r="29" spans="1:6">
      <c r="A29" s="7" t="s">
        <v>125</v>
      </c>
      <c r="B29" s="8">
        <v>1</v>
      </c>
      <c r="C29" s="8">
        <v>5</v>
      </c>
      <c r="D29" s="8"/>
      <c r="E29" s="8">
        <f>SUM(B29:D29)</f>
        <v>6</v>
      </c>
      <c r="F29" s="10">
        <f t="shared" si="1"/>
        <v>1.3437849944008958E-3</v>
      </c>
    </row>
    <row r="30" spans="1:6">
      <c r="A30" s="7" t="s">
        <v>131</v>
      </c>
      <c r="B30" s="8">
        <v>1</v>
      </c>
      <c r="C30" s="8">
        <v>2</v>
      </c>
      <c r="D30" s="8">
        <v>2</v>
      </c>
      <c r="E30" s="8">
        <f>SUM(B30:D30)</f>
        <v>5</v>
      </c>
      <c r="F30" s="10">
        <f t="shared" si="1"/>
        <v>1.1198208286674132E-3</v>
      </c>
    </row>
    <row r="31" spans="1:6">
      <c r="A31" s="7" t="s">
        <v>128</v>
      </c>
      <c r="B31" s="8">
        <v>2</v>
      </c>
      <c r="C31" s="8">
        <v>3</v>
      </c>
      <c r="D31" s="8"/>
      <c r="E31" s="8">
        <f t="shared" si="8"/>
        <v>5</v>
      </c>
      <c r="F31" s="10">
        <f t="shared" si="1"/>
        <v>1.1198208286674132E-3</v>
      </c>
    </row>
    <row r="32" spans="1:6">
      <c r="A32" s="7" t="s">
        <v>126</v>
      </c>
      <c r="B32" s="8">
        <v>1</v>
      </c>
      <c r="C32" s="8">
        <v>3</v>
      </c>
      <c r="D32" s="8"/>
      <c r="E32" s="8">
        <f>SUM(B32:D32)</f>
        <v>4</v>
      </c>
      <c r="F32" s="10">
        <f t="shared" si="1"/>
        <v>8.9585666293393062E-4</v>
      </c>
    </row>
    <row r="33" spans="1:6">
      <c r="A33" s="7" t="s">
        <v>132</v>
      </c>
      <c r="B33" s="8">
        <v>2</v>
      </c>
      <c r="C33" s="8">
        <v>2</v>
      </c>
      <c r="D33" s="8"/>
      <c r="E33" s="8">
        <f t="shared" si="8"/>
        <v>4</v>
      </c>
      <c r="F33" s="10">
        <f t="shared" si="1"/>
        <v>8.9585666293393062E-4</v>
      </c>
    </row>
    <row r="34" spans="1:6">
      <c r="A34" s="7" t="s">
        <v>137</v>
      </c>
      <c r="B34" s="8">
        <v>2</v>
      </c>
      <c r="C34" s="8"/>
      <c r="D34" s="8">
        <v>1</v>
      </c>
      <c r="E34" s="8">
        <f t="shared" si="8"/>
        <v>3</v>
      </c>
      <c r="F34" s="10">
        <f t="shared" si="1"/>
        <v>6.7189249720044791E-4</v>
      </c>
    </row>
    <row r="35" spans="1:6">
      <c r="A35" s="7" t="s">
        <v>138</v>
      </c>
      <c r="B35" s="8"/>
      <c r="C35" s="8">
        <v>2</v>
      </c>
      <c r="D35" s="8">
        <v>1</v>
      </c>
      <c r="E35" s="8">
        <f t="shared" si="8"/>
        <v>3</v>
      </c>
      <c r="F35" s="10">
        <f t="shared" si="1"/>
        <v>6.7189249720044791E-4</v>
      </c>
    </row>
    <row r="36" spans="1:6">
      <c r="A36" s="7" t="s">
        <v>129</v>
      </c>
      <c r="B36" s="8"/>
      <c r="C36" s="8">
        <v>3</v>
      </c>
      <c r="D36" s="8"/>
      <c r="E36" s="8">
        <f>SUM(B36:D36)</f>
        <v>3</v>
      </c>
      <c r="F36" s="10">
        <f t="shared" si="1"/>
        <v>6.7189249720044791E-4</v>
      </c>
    </row>
    <row r="37" spans="1:6">
      <c r="A37" s="7" t="s">
        <v>130</v>
      </c>
      <c r="B37" s="8"/>
      <c r="C37" s="8">
        <v>3</v>
      </c>
      <c r="D37" s="8"/>
      <c r="E37" s="8">
        <f t="shared" si="8"/>
        <v>3</v>
      </c>
      <c r="F37" s="10">
        <f t="shared" si="1"/>
        <v>6.7189249720044791E-4</v>
      </c>
    </row>
    <row r="38" spans="1:6">
      <c r="A38" s="7" t="s">
        <v>133</v>
      </c>
      <c r="B38" s="8"/>
      <c r="C38" s="8">
        <v>2</v>
      </c>
      <c r="D38" s="8">
        <v>1</v>
      </c>
      <c r="E38" s="8">
        <f>SUM(B38:D38)</f>
        <v>3</v>
      </c>
      <c r="F38" s="10">
        <f t="shared" si="1"/>
        <v>6.7189249720044791E-4</v>
      </c>
    </row>
    <row r="39" spans="1:6">
      <c r="A39" s="7" t="s">
        <v>135</v>
      </c>
      <c r="B39" s="8"/>
      <c r="C39" s="8">
        <v>1</v>
      </c>
      <c r="D39" s="8">
        <v>2</v>
      </c>
      <c r="E39" s="8">
        <f>SUM(B39:D39)</f>
        <v>3</v>
      </c>
      <c r="F39" s="10">
        <f t="shared" si="1"/>
        <v>6.7189249720044791E-4</v>
      </c>
    </row>
    <row r="40" spans="1:6">
      <c r="A40" s="7" t="s">
        <v>136</v>
      </c>
      <c r="B40" s="8"/>
      <c r="C40" s="8">
        <v>2</v>
      </c>
      <c r="D40" s="8">
        <v>1</v>
      </c>
      <c r="E40" s="8">
        <f>SUM(B40:D40)</f>
        <v>3</v>
      </c>
      <c r="F40" s="10">
        <f t="shared" si="1"/>
        <v>6.7189249720044791E-4</v>
      </c>
    </row>
    <row r="41" spans="1:6">
      <c r="A41" s="7" t="s">
        <v>140</v>
      </c>
      <c r="B41" s="8">
        <v>2</v>
      </c>
      <c r="C41" s="8"/>
      <c r="D41" s="8"/>
      <c r="E41" s="8">
        <f>SUM(B41:D41)</f>
        <v>2</v>
      </c>
      <c r="F41" s="10">
        <f t="shared" si="1"/>
        <v>4.4792833146696531E-4</v>
      </c>
    </row>
    <row r="42" spans="1:6">
      <c r="A42" s="7" t="s">
        <v>134</v>
      </c>
      <c r="B42" s="8">
        <v>2</v>
      </c>
      <c r="C42" s="8"/>
      <c r="D42" s="8"/>
      <c r="E42" s="8">
        <f t="shared" si="0"/>
        <v>2</v>
      </c>
      <c r="F42" s="10">
        <f t="shared" si="1"/>
        <v>4.4792833146696531E-4</v>
      </c>
    </row>
    <row r="43" spans="1:6">
      <c r="A43" s="7" t="s">
        <v>141</v>
      </c>
      <c r="B43" s="8"/>
      <c r="C43" s="8">
        <v>2</v>
      </c>
      <c r="D43" s="8"/>
      <c r="E43" s="8">
        <f>SUM(B43:D43)</f>
        <v>2</v>
      </c>
      <c r="F43" s="10">
        <f t="shared" si="1"/>
        <v>4.4792833146696531E-4</v>
      </c>
    </row>
    <row r="44" spans="1:6">
      <c r="A44" s="7" t="s">
        <v>151</v>
      </c>
      <c r="B44" s="8"/>
      <c r="C44" s="8">
        <v>1</v>
      </c>
      <c r="D44" s="8">
        <v>1</v>
      </c>
      <c r="E44" s="8">
        <f>SUM(B44:D44)</f>
        <v>2</v>
      </c>
      <c r="F44" s="10">
        <f t="shared" si="1"/>
        <v>4.4792833146696531E-4</v>
      </c>
    </row>
    <row r="45" spans="1:6">
      <c r="A45" s="7" t="s">
        <v>139</v>
      </c>
      <c r="B45" s="8"/>
      <c r="C45" s="8"/>
      <c r="D45" s="8">
        <v>2</v>
      </c>
      <c r="E45" s="8">
        <f>SUM(B45:D45)</f>
        <v>2</v>
      </c>
      <c r="F45" s="10">
        <f t="shared" si="1"/>
        <v>4.4792833146696531E-4</v>
      </c>
    </row>
    <row r="46" spans="1:6">
      <c r="A46" s="7" t="s">
        <v>152</v>
      </c>
      <c r="B46" s="8">
        <v>1</v>
      </c>
      <c r="C46" s="8"/>
      <c r="D46" s="8"/>
      <c r="E46" s="8">
        <f t="shared" si="0"/>
        <v>1</v>
      </c>
      <c r="F46" s="10">
        <f t="shared" si="1"/>
        <v>2.2396416573348266E-4</v>
      </c>
    </row>
    <row r="47" spans="1:6">
      <c r="A47" s="7" t="s">
        <v>143</v>
      </c>
      <c r="B47" s="8"/>
      <c r="C47" s="8">
        <v>1</v>
      </c>
      <c r="D47" s="8"/>
      <c r="E47" s="8">
        <f t="shared" si="0"/>
        <v>1</v>
      </c>
      <c r="F47" s="10">
        <f t="shared" si="1"/>
        <v>2.2396416573348266E-4</v>
      </c>
    </row>
    <row r="48" spans="1:6">
      <c r="A48" s="7" t="s">
        <v>145</v>
      </c>
      <c r="B48" s="8"/>
      <c r="C48" s="8"/>
      <c r="D48" s="8">
        <v>1</v>
      </c>
      <c r="E48" s="8">
        <f t="shared" si="0"/>
        <v>1</v>
      </c>
      <c r="F48" s="10">
        <f t="shared" si="1"/>
        <v>2.2396416573348266E-4</v>
      </c>
    </row>
    <row r="49" spans="1:6">
      <c r="A49" s="7" t="s">
        <v>142</v>
      </c>
      <c r="B49" s="8">
        <v>1</v>
      </c>
      <c r="C49" s="8"/>
      <c r="D49" s="8"/>
      <c r="E49" s="8">
        <f t="shared" si="0"/>
        <v>1</v>
      </c>
      <c r="F49" s="10">
        <f t="shared" si="1"/>
        <v>2.2396416573348266E-4</v>
      </c>
    </row>
    <row r="50" spans="1:6">
      <c r="A50" s="7" t="s">
        <v>144</v>
      </c>
      <c r="B50" s="8">
        <v>1</v>
      </c>
      <c r="C50" s="8"/>
      <c r="D50" s="8"/>
      <c r="E50" s="8">
        <f t="shared" si="0"/>
        <v>1</v>
      </c>
      <c r="F50" s="10">
        <f t="shared" si="1"/>
        <v>2.2396416573348266E-4</v>
      </c>
    </row>
    <row r="51" spans="1:6">
      <c r="A51" s="7" t="s">
        <v>153</v>
      </c>
      <c r="B51" s="8"/>
      <c r="C51" s="8">
        <v>1</v>
      </c>
      <c r="D51" s="8"/>
      <c r="E51" s="8">
        <f t="shared" si="0"/>
        <v>1</v>
      </c>
      <c r="F51" s="10">
        <f t="shared" si="1"/>
        <v>2.2396416573348266E-4</v>
      </c>
    </row>
    <row r="52" spans="1:6">
      <c r="A52" s="11" t="s">
        <v>17</v>
      </c>
      <c r="B52" s="12">
        <f>SUM(B8:B51)</f>
        <v>738</v>
      </c>
      <c r="C52" s="12">
        <f>SUM(C8:C51)</f>
        <v>2634</v>
      </c>
      <c r="D52" s="12">
        <f>SUM(D8:D51)</f>
        <v>1093</v>
      </c>
      <c r="E52" s="12">
        <f>SUM(E8:E51)</f>
        <v>4465</v>
      </c>
      <c r="F52" s="14">
        <f>SUM(F8:F51)</f>
        <v>1</v>
      </c>
    </row>
    <row r="53" spans="1:6" s="16" customFormat="1">
      <c r="B53" s="19"/>
      <c r="C53" s="19"/>
      <c r="D53" s="19"/>
      <c r="E53" s="19"/>
    </row>
    <row r="54" spans="1:6">
      <c r="A54" s="15" t="s">
        <v>12</v>
      </c>
      <c r="B54" s="20"/>
      <c r="C54" s="20"/>
      <c r="D54" s="20"/>
      <c r="E54" s="20"/>
    </row>
    <row r="55" spans="1:6">
      <c r="A55" s="17" t="s">
        <v>148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2021-12-17T14:32:33Z</dcterms:modified>
</cp:coreProperties>
</file>