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Etária'!$A$7:$F$50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M49" i="8" l="1"/>
  <c r="L49" i="8"/>
  <c r="K49" i="8"/>
  <c r="L48" i="8"/>
  <c r="K48" i="8"/>
  <c r="M48" i="8" s="1"/>
  <c r="L47" i="8"/>
  <c r="K47" i="8"/>
  <c r="M47" i="8" s="1"/>
  <c r="L46" i="8"/>
  <c r="K46" i="8"/>
  <c r="M46" i="8" s="1"/>
  <c r="L45" i="8"/>
  <c r="K45" i="8"/>
  <c r="M45" i="8" s="1"/>
  <c r="L44" i="8"/>
  <c r="M44" i="8" s="1"/>
  <c r="K44" i="8"/>
  <c r="L43" i="8"/>
  <c r="K43" i="8"/>
  <c r="M43" i="8" s="1"/>
  <c r="L42" i="8"/>
  <c r="K42" i="8"/>
  <c r="L41" i="8"/>
  <c r="K41" i="8"/>
  <c r="M41" i="8" s="1"/>
  <c r="L40" i="8"/>
  <c r="K40" i="8"/>
  <c r="L39" i="8"/>
  <c r="M39" i="8" s="1"/>
  <c r="K39" i="8"/>
  <c r="L38" i="8"/>
  <c r="K38" i="8"/>
  <c r="M38" i="8" s="1"/>
  <c r="L37" i="8"/>
  <c r="K37" i="8"/>
  <c r="L36" i="8"/>
  <c r="M36" i="8" s="1"/>
  <c r="K36" i="8"/>
  <c r="L35" i="8"/>
  <c r="K35" i="8"/>
  <c r="L34" i="8"/>
  <c r="K34" i="8"/>
  <c r="M34" i="8" s="1"/>
  <c r="L33" i="8"/>
  <c r="K33" i="8"/>
  <c r="M33" i="8" s="1"/>
  <c r="L32" i="8"/>
  <c r="K32" i="8"/>
  <c r="M32" i="8" s="1"/>
  <c r="L31" i="8"/>
  <c r="M31" i="8" s="1"/>
  <c r="K31" i="8"/>
  <c r="L30" i="8"/>
  <c r="K30" i="8"/>
  <c r="L29" i="8"/>
  <c r="K29" i="8"/>
  <c r="M28" i="8"/>
  <c r="L28" i="8"/>
  <c r="K28" i="8"/>
  <c r="L27" i="8"/>
  <c r="K27" i="8"/>
  <c r="M27" i="8" s="1"/>
  <c r="L26" i="8"/>
  <c r="K26" i="8"/>
  <c r="M26" i="8" s="1"/>
  <c r="L25" i="8"/>
  <c r="K25" i="8"/>
  <c r="M25" i="8" s="1"/>
  <c r="L24" i="8"/>
  <c r="K24" i="8"/>
  <c r="M24" i="8" s="1"/>
  <c r="L23" i="8"/>
  <c r="M23" i="8" s="1"/>
  <c r="K23" i="8"/>
  <c r="L22" i="8"/>
  <c r="K22" i="8"/>
  <c r="L21" i="8"/>
  <c r="K21" i="8"/>
  <c r="M20" i="8"/>
  <c r="L20" i="8"/>
  <c r="K20" i="8"/>
  <c r="L19" i="8"/>
  <c r="K19" i="8"/>
  <c r="M19" i="8" s="1"/>
  <c r="L18" i="8"/>
  <c r="K18" i="8"/>
  <c r="M18" i="8" s="1"/>
  <c r="L17" i="8"/>
  <c r="K17" i="8"/>
  <c r="M17" i="8" s="1"/>
  <c r="L16" i="8"/>
  <c r="K16" i="8"/>
  <c r="M16" i="8" s="1"/>
  <c r="L15" i="8"/>
  <c r="M15" i="8" s="1"/>
  <c r="K15" i="8"/>
  <c r="L14" i="8"/>
  <c r="K14" i="8"/>
  <c r="M14" i="8" s="1"/>
  <c r="L13" i="8"/>
  <c r="K13" i="8"/>
  <c r="M13" i="8" s="1"/>
  <c r="L12" i="8"/>
  <c r="K12" i="8"/>
  <c r="M12" i="8" s="1"/>
  <c r="L11" i="8"/>
  <c r="K11" i="8"/>
  <c r="L10" i="8"/>
  <c r="K10" i="8"/>
  <c r="M10" i="8" s="1"/>
  <c r="L9" i="8"/>
  <c r="K9" i="8"/>
  <c r="M9" i="8" s="1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M21" i="8" l="1"/>
  <c r="M30" i="8"/>
  <c r="M37" i="8"/>
  <c r="M22" i="8"/>
  <c r="M29" i="8"/>
  <c r="M35" i="8"/>
  <c r="M40" i="8"/>
  <c r="M42" i="8"/>
  <c r="M11" i="8"/>
  <c r="E13" i="9"/>
  <c r="B50" i="9"/>
  <c r="C50" i="9"/>
  <c r="D50" i="9"/>
  <c r="B50" i="8"/>
  <c r="C50" i="8"/>
  <c r="E17" i="9" l="1"/>
  <c r="E14" i="9" l="1"/>
  <c r="E18" i="9" l="1"/>
  <c r="E20" i="9" l="1"/>
  <c r="E19" i="9"/>
  <c r="D50" i="8" l="1"/>
  <c r="E50" i="8"/>
  <c r="F50" i="8"/>
  <c r="G50" i="8"/>
  <c r="E21" i="9" l="1"/>
  <c r="E16" i="9"/>
  <c r="E39" i="9" l="1"/>
  <c r="E23" i="9"/>
  <c r="E24" i="9"/>
  <c r="E15" i="9"/>
  <c r="E27" i="9"/>
  <c r="E30" i="9"/>
  <c r="E25" i="9"/>
  <c r="E28" i="9"/>
  <c r="E34" i="9"/>
  <c r="E43" i="9"/>
  <c r="E42" i="9"/>
  <c r="E37" i="9"/>
  <c r="E36" i="9"/>
  <c r="E41" i="9"/>
  <c r="E35" i="9"/>
  <c r="E33" i="9"/>
  <c r="E32" i="9"/>
  <c r="E31" i="9"/>
  <c r="E29" i="9"/>
  <c r="E26" i="9"/>
  <c r="E38" i="9"/>
  <c r="E9" i="9"/>
  <c r="E10" i="9"/>
  <c r="E11" i="9"/>
  <c r="E12" i="9"/>
  <c r="E22" i="9"/>
  <c r="E40" i="9"/>
  <c r="E44" i="9"/>
  <c r="E45" i="9"/>
  <c r="E46" i="9"/>
  <c r="E47" i="9"/>
  <c r="E48" i="9"/>
  <c r="E49" i="9"/>
  <c r="E8" i="9"/>
  <c r="L8" i="8"/>
  <c r="K8" i="8"/>
  <c r="H8" i="8"/>
  <c r="K50" i="8" l="1"/>
  <c r="L50" i="8"/>
  <c r="H50" i="8"/>
  <c r="M8" i="8"/>
  <c r="E50" i="9"/>
  <c r="F13" i="9" s="1"/>
  <c r="I13" i="8" l="1"/>
  <c r="I41" i="8"/>
  <c r="I18" i="8"/>
  <c r="I34" i="8"/>
  <c r="I9" i="8"/>
  <c r="I16" i="8"/>
  <c r="I48" i="8"/>
  <c r="I21" i="8"/>
  <c r="I45" i="8"/>
  <c r="I22" i="8"/>
  <c r="I38" i="8"/>
  <c r="I23" i="8"/>
  <c r="I11" i="8"/>
  <c r="I39" i="8"/>
  <c r="I20" i="8"/>
  <c r="I36" i="8"/>
  <c r="I17" i="8"/>
  <c r="I25" i="8"/>
  <c r="I29" i="8"/>
  <c r="I10" i="8"/>
  <c r="I26" i="8"/>
  <c r="I42" i="8"/>
  <c r="I31" i="8"/>
  <c r="I19" i="8"/>
  <c r="I47" i="8"/>
  <c r="I24" i="8"/>
  <c r="I40" i="8"/>
  <c r="I37" i="8"/>
  <c r="I14" i="8"/>
  <c r="I30" i="8"/>
  <c r="I46" i="8"/>
  <c r="I43" i="8"/>
  <c r="I27" i="8"/>
  <c r="I12" i="8"/>
  <c r="I28" i="8"/>
  <c r="I44" i="8"/>
  <c r="I33" i="8"/>
  <c r="I15" i="8"/>
  <c r="I35" i="8"/>
  <c r="I32" i="8"/>
  <c r="I49" i="8"/>
  <c r="F14" i="9"/>
  <c r="F17" i="9"/>
  <c r="F20" i="9"/>
  <c r="F18" i="9"/>
  <c r="F21" i="9"/>
  <c r="F19" i="9"/>
  <c r="M50" i="8"/>
  <c r="F25" i="9"/>
  <c r="F44" i="9"/>
  <c r="F10" i="9"/>
  <c r="F28" i="9"/>
  <c r="F16" i="9"/>
  <c r="F43" i="9"/>
  <c r="F26" i="9"/>
  <c r="F49" i="9"/>
  <c r="F46" i="9"/>
  <c r="F31" i="9"/>
  <c r="I8" i="8"/>
  <c r="F23" i="9"/>
  <c r="F32" i="9"/>
  <c r="F33" i="9"/>
  <c r="F11" i="9"/>
  <c r="F47" i="9"/>
  <c r="F29" i="9"/>
  <c r="F15" i="9"/>
  <c r="F24" i="9"/>
  <c r="F27" i="9"/>
  <c r="F35" i="9"/>
  <c r="F48" i="9"/>
  <c r="F34" i="9"/>
  <c r="F30" i="9"/>
  <c r="F9" i="9"/>
  <c r="F41" i="9"/>
  <c r="F40" i="9"/>
  <c r="F42" i="9"/>
  <c r="F8" i="9"/>
  <c r="F36" i="9"/>
  <c r="F38" i="9"/>
  <c r="F39" i="9"/>
  <c r="F22" i="9"/>
  <c r="F12" i="9"/>
  <c r="F45" i="9"/>
  <c r="F37" i="9"/>
  <c r="N9" i="8" l="1"/>
  <c r="N24" i="8"/>
  <c r="N40" i="8"/>
  <c r="N11" i="8"/>
  <c r="N27" i="8"/>
  <c r="N43" i="8"/>
  <c r="N22" i="8"/>
  <c r="N38" i="8"/>
  <c r="N17" i="8"/>
  <c r="N33" i="8"/>
  <c r="N49" i="8"/>
  <c r="N12" i="8"/>
  <c r="N28" i="8"/>
  <c r="N44" i="8"/>
  <c r="N15" i="8"/>
  <c r="N31" i="8"/>
  <c r="N47" i="8"/>
  <c r="N26" i="8"/>
  <c r="N42" i="8"/>
  <c r="N21" i="8"/>
  <c r="N37" i="8"/>
  <c r="N16" i="8"/>
  <c r="N32" i="8"/>
  <c r="N48" i="8"/>
  <c r="N19" i="8"/>
  <c r="N35" i="8"/>
  <c r="N14" i="8"/>
  <c r="N30" i="8"/>
  <c r="N46" i="8"/>
  <c r="N25" i="8"/>
  <c r="N41" i="8"/>
  <c r="N20" i="8"/>
  <c r="N36" i="8"/>
  <c r="N10" i="8"/>
  <c r="N23" i="8"/>
  <c r="N39" i="8"/>
  <c r="N18" i="8"/>
  <c r="N34" i="8"/>
  <c r="N13" i="8"/>
  <c r="N29" i="8"/>
  <c r="N45" i="8"/>
  <c r="I50" i="8"/>
  <c r="F50" i="9"/>
  <c r="N8" i="8"/>
  <c r="N50" i="8" l="1"/>
</calcChain>
</file>

<file path=xl/sharedStrings.xml><?xml version="1.0" encoding="utf-8"?>
<sst xmlns="http://schemas.openxmlformats.org/spreadsheetml/2006/main" count="277" uniqueCount="153">
  <si>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</si>
  <si>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</si>
  <si>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</si>
  <si>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</si>
  <si>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</si>
  <si>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</si>
  <si>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</si>
  <si>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</si>
  <si>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</si>
  <si>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</si>
  <si>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</si>
  <si>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</si>
  <si>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</si>
  <si>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</si>
  <si>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</si>
  <si>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</si>
  <si>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</si>
  <si>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-</t>
  </si>
  <si>
    <t>TOTAL</t>
  </si>
  <si>
    <t>FUNDAÇÃO CASA - SP</t>
  </si>
  <si>
    <t xml:space="preserve"> CENTRO DE ATENDIMENTO SOCIOEDUCATIVO AO ADOLESCENTE</t>
  </si>
  <si>
    <t>AIO  -  ASSESSORIA DE INTELIGÊNCIA ORGANIZACIONAL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</si>
  <si>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</si>
  <si>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</si>
  <si>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</si>
  <si>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</si>
  <si>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</si>
  <si>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</si>
  <si>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</si>
  <si>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12 a 14 anos</t>
  </si>
  <si>
    <t>15 a 17 anos</t>
  </si>
  <si>
    <t>18 e mais</t>
  </si>
  <si>
    <t>MASCULINO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</si>
  <si>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</si>
  <si>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</si>
  <si>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</si>
  <si>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</si>
  <si>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</si>
  <si>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</si>
  <si>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</si>
  <si>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</si>
  <si>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</si>
  <si>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</si>
  <si>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</si>
  <si>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</si>
  <si>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</si>
  <si>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</si>
  <si>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</si>
  <si>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</si>
  <si>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</si>
  <si>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</si>
  <si>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</si>
  <si>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</si>
  <si>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</si>
  <si>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</si>
  <si>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</si>
  <si>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</si>
  <si>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</si>
  <si>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</si>
  <si>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</si>
  <si>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</si>
  <si>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</si>
  <si>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</si>
  <si>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</si>
  <si>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</si>
  <si>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</si>
  <si>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</si>
  <si>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</si>
  <si>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</si>
  <si>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</si>
  <si>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</si>
  <si>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</si>
  <si>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</si>
  <si>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</si>
  <si>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</si>
  <si>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</si>
  <si>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</si>
  <si>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</si>
  <si>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</si>
  <si>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</si>
  <si>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</si>
  <si>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</si>
  <si>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</si>
  <si>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</si>
  <si>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</si>
  <si>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</si>
  <si>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</si>
  <si>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</si>
  <si>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</si>
  <si>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</si>
  <si>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</si>
  <si>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</si>
  <si>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</si>
  <si>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</si>
  <si>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</si>
  <si>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</si>
  <si>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</si>
  <si>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</si>
  <si>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</si>
  <si>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</si>
  <si>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RECEPTAÇÃO</t>
  </si>
  <si>
    <t>ROUBO QUALIFICADO TENTADO</t>
  </si>
  <si>
    <t>HOMICÍDIO DOLOSO QUALIFICADO TENTADO</t>
  </si>
  <si>
    <t>LESÃO CORPORAL DOLOSA</t>
  </si>
  <si>
    <t>PORTE DE ARMA DE FOGO</t>
  </si>
  <si>
    <t>HOMICÍDIO DOLOSO</t>
  </si>
  <si>
    <t>LESÃO CORPORAL LEVE</t>
  </si>
  <si>
    <t>OUTROS</t>
  </si>
  <si>
    <t>HOMICÍDIO DOLOSO PRIVILEGIADO</t>
  </si>
  <si>
    <t>HOMICÍDIO SIMPLES TENTADO</t>
  </si>
  <si>
    <t>ROUBO SIMPLES TENTADO</t>
  </si>
  <si>
    <t>EXTORSÃO</t>
  </si>
  <si>
    <t>HOMICÍDIO DOLOSO TENTADO</t>
  </si>
  <si>
    <t>FURTO QUALIFICADO TENTADO</t>
  </si>
  <si>
    <t>LATROCÍNIO - ROUBO QUALIFICADO PELO RESULTADO MORTE TENTADO</t>
  </si>
  <si>
    <t>ESTUPRO QUALIFICADO</t>
  </si>
  <si>
    <t>DESACATO</t>
  </si>
  <si>
    <t>SEQUESTRO OU CARCERE PRIVADO</t>
  </si>
  <si>
    <t>EXTORSÃO MEDIANTE SEQÜESTRO QUALIFICADA</t>
  </si>
  <si>
    <t>TORTURA</t>
  </si>
  <si>
    <t>DESCUMPRIMENTO DE MEDIDA JUDICIAL</t>
  </si>
  <si>
    <t>DANO</t>
  </si>
  <si>
    <t>LESÃO CORPORAL DOLOSA QUALIFICADA</t>
  </si>
  <si>
    <t>DESTRUIÇÃO, SUBTRAÇÃO OU OCULTAÇÃO DE CADÁVER</t>
  </si>
  <si>
    <t>DANO QUALIFICADO</t>
  </si>
  <si>
    <t>RECEPTAÇÃO QUALIFICADA</t>
  </si>
  <si>
    <t>ESTELIONATO E OUTRAS FRAUDES</t>
  </si>
  <si>
    <t>EXTORSÃO MEDIANTE SEQÜESTRO</t>
  </si>
  <si>
    <t>INCÊNDIO</t>
  </si>
  <si>
    <t>PORTE OU USO DE DROGAS</t>
  </si>
  <si>
    <t>Rua Florêncio de Abreu, nº 848 - 5º andar - Luz - São Paulo/SP - CEP 01030-001 - Fone 2927-9152</t>
  </si>
  <si>
    <t>ATENDIMENTO EXTERNO (CDP/Clínica/DP/Hospital/Residência)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</si>
  <si>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</si>
  <si>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</si>
  <si>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</si>
  <si>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</si>
  <si>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</si>
  <si>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</si>
  <si>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</si>
  <si>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</si>
  <si>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VIAS DE FATO</t>
  </si>
  <si>
    <t>TOTAL (distribuidos em 47 municípios, incluindo a Capital)
 sendo que 0 centros de atendimento são gestão compartilhada.</t>
  </si>
  <si>
    <t>Atendimento Inicial ( Art. 175 )</t>
  </si>
  <si>
    <t>Internação Provisória ( Art. 108 )</t>
  </si>
  <si>
    <t>Internação Sanção ( Art. 122-III )</t>
  </si>
  <si>
    <t>Internação ( Art. 122 )</t>
  </si>
  <si>
    <t>Semiliberdade ( Art. 120  )</t>
  </si>
  <si>
    <t>ATENTADO VIOLENTO AO PUDOR</t>
  </si>
  <si>
    <t>ATOS INFRACIONAIS POR ARTIGO DO ECA - POSIÇÃO EM 03.12.2021</t>
  </si>
  <si>
    <t>POSIÇÃO:- CORTE AIO 03.12.2021</t>
  </si>
  <si>
    <t>ATOS INFRACIONAIS POR FAIXA ETÁRIA - POSIÇÃO EM 03.12.2021</t>
  </si>
  <si>
    <t>BOLETIM ESTATÍSTICO DIÁRIO DA FUNDAÇÃO CASA - POSIÇÃO 03/12/2021 - 10h15</t>
  </si>
  <si>
    <t>03.12.2021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</si>
</sst>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165" fontId="6" fillId="0" borderId="0" applyFont="0" applyFill="0" applyBorder="0" applyAlignment="0" applyProtection="0"/>
    <xf numFmtId="0" fontId="17" fillId="0" borderId="0"/>
    <xf numFmtId="0" fontId="6" fillId="0" borderId="0"/>
    <xf numFmtId="0" fontId="18" fillId="0" borderId="0"/>
    <xf numFmtId="0" fontId="19" fillId="0" borderId="0"/>
    <xf numFmtId="0" fontId="1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>
      <alignment wrapText="1"/>
    </xf>
    <xf numFmtId="0" fontId="6" fillId="0" borderId="0">
      <alignment wrapText="1"/>
    </xf>
    <xf numFmtId="0" fontId="18" fillId="0" borderId="0"/>
    <xf numFmtId="0" fontId="17" fillId="0" borderId="0"/>
    <xf numFmtId="0" fontId="16" fillId="0" borderId="0"/>
    <xf numFmtId="0" fontId="13" fillId="0" borderId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wrapText="1"/>
    </xf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4" fillId="0" borderId="0" xfId="4" applyFont="1" applyFill="1"/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 wrapText="1"/>
    </xf>
    <xf numFmtId="0" fontId="4" fillId="0" borderId="0" xfId="4" applyFont="1" applyFill="1" applyAlignment="1">
      <alignment horizontal="center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4" fillId="0" borderId="1" xfId="4" applyFont="1" applyFill="1" applyBorder="1"/>
    <xf numFmtId="0" fontId="4" fillId="0" borderId="1" xfId="4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center"/>
    </xf>
    <xf numFmtId="10" fontId="4" fillId="0" borderId="1" xfId="23" applyNumberFormat="1" applyFont="1" applyFill="1" applyBorder="1" applyAlignment="1">
      <alignment horizontal="center"/>
    </xf>
    <xf numFmtId="0" fontId="9" fillId="0" borderId="1" xfId="4" applyFont="1" applyFill="1" applyBorder="1"/>
    <xf numFmtId="0" fontId="9" fillId="0" borderId="1" xfId="4" applyNumberFormat="1" applyFont="1" applyFill="1" applyBorder="1" applyAlignment="1">
      <alignment horizontal="center"/>
    </xf>
    <xf numFmtId="0" fontId="9" fillId="3" borderId="1" xfId="4" applyNumberFormat="1" applyFont="1" applyFill="1" applyBorder="1" applyAlignment="1">
      <alignment horizontal="center"/>
    </xf>
    <xf numFmtId="10" fontId="9" fillId="0" borderId="1" xfId="29" applyNumberFormat="1" applyFont="1" applyFill="1" applyBorder="1" applyAlignment="1">
      <alignment horizontal="center"/>
    </xf>
    <xf numFmtId="0" fontId="8" fillId="0" borderId="0" xfId="19" applyFont="1" applyBorder="1" applyAlignment="1" applyProtection="1">
      <alignment horizontal="left" vertical="center"/>
    </xf>
    <xf numFmtId="0" fontId="4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4" fillId="0" borderId="0" xfId="4" applyFont="1"/>
    <xf numFmtId="0" fontId="4" fillId="4" borderId="2" xfId="4" applyNumberFormat="1" applyFont="1" applyFill="1" applyBorder="1" applyAlignment="1">
      <alignment horizontal="center"/>
    </xf>
    <xf numFmtId="0" fontId="4" fillId="4" borderId="0" xfId="4" applyNumberFormat="1" applyFont="1" applyFill="1" applyBorder="1" applyAlignment="1">
      <alignment horizontal="center"/>
    </xf>
    <xf numFmtId="0" fontId="20" fillId="0" borderId="0" xfId="3" applyFont="1" applyAlignment="1" applyProtection="1">
      <alignment horizontal="center" vertical="center"/>
      <protection hidden="1"/>
    </xf>
    <xf numFmtId="0" fontId="27" fillId="0" borderId="0" xfId="3" applyFont="1" applyFill="1" applyAlignment="1" applyProtection="1">
      <alignment horizontal="center" vertical="center"/>
      <protection hidden="1"/>
    </xf>
    <xf numFmtId="0" fontId="27" fillId="0" borderId="0" xfId="3" applyFont="1" applyAlignment="1" applyProtection="1">
      <alignment horizontal="center" vertical="center"/>
      <protection hidden="1"/>
    </xf>
    <xf numFmtId="0" fontId="20" fillId="0" borderId="0" xfId="3" applyFont="1" applyAlignment="1" applyProtection="1">
      <alignment horizontal="left" vertical="center"/>
      <protection hidden="1"/>
    </xf>
    <xf numFmtId="0" fontId="0" fillId="0" borderId="0" xfId="0"/>
    <xf numFmtId="0" fontId="20" fillId="0" borderId="0" xfId="3" applyFont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64" fontId="20" fillId="0" borderId="0" xfId="3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protection hidden="1"/>
    </xf>
    <xf numFmtId="0" fontId="20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1" fillId="0" borderId="0" xfId="3" applyFont="1" applyBorder="1" applyAlignment="1" applyProtection="1">
      <alignment horizontal="center" vertical="center"/>
      <protection locked="0"/>
    </xf>
    <xf numFmtId="0" fontId="21" fillId="0" borderId="0" xfId="3" applyFont="1" applyFill="1" applyBorder="1" applyAlignment="1" applyProtection="1">
      <alignment horizontal="center" vertical="center"/>
      <protection locked="0"/>
    </xf>
    <xf numFmtId="0" fontId="23" fillId="0" borderId="0" xfId="3" applyFont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14" applyFont="1" applyFill="1" applyBorder="1" applyAlignment="1" applyProtection="1">
      <alignment horizontal="center" vertical="top" wrapText="1"/>
      <protection hidden="1"/>
    </xf>
    <xf numFmtId="1" fontId="2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1" fillId="0" borderId="3" xfId="20" applyNumberFormat="1" applyFont="1" applyBorder="1" applyAlignment="1" applyProtection="1">
      <alignment horizontal="center" vertical="center"/>
      <protection locked="0"/>
    </xf>
    <xf numFmtId="10" fontId="21" fillId="0" borderId="4" xfId="20" applyNumberFormat="1" applyFont="1" applyBorder="1" applyAlignment="1" applyProtection="1">
      <alignment horizontal="center" vertical="center"/>
      <protection locked="0"/>
    </xf>
    <xf numFmtId="10" fontId="16" fillId="0" borderId="3" xfId="20" applyNumberFormat="1" applyFont="1" applyFill="1" applyBorder="1" applyAlignment="1" applyProtection="1">
      <alignment horizontal="center" vertical="center"/>
      <protection locked="0"/>
    </xf>
    <xf numFmtId="10" fontId="16" fillId="0" borderId="4" xfId="20" applyNumberFormat="1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 vertical="center"/>
      <protection hidden="1"/>
    </xf>
    <xf numFmtId="0" fontId="22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7" xfId="3" applyFont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locked="0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locked="0"/>
    </xf>
    <xf numFmtId="0" fontId="21" fillId="6" borderId="7" xfId="3" applyFont="1" applyFill="1" applyBorder="1" applyAlignment="1" applyProtection="1">
      <alignment horizontal="center" vertical="center"/>
      <protection hidden="1"/>
    </xf>
    <xf numFmtId="0" fontId="21" fillId="6" borderId="8" xfId="3" applyFont="1" applyFill="1" applyBorder="1" applyAlignment="1" applyProtection="1">
      <alignment horizontal="center" vertical="center"/>
      <protection hidden="1"/>
    </xf>
    <xf numFmtId="0" fontId="24" fillId="6" borderId="4" xfId="3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0" fillId="0" borderId="3" xfId="3" applyNumberFormat="1" applyFont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hidden="1"/>
    </xf>
    <xf numFmtId="9" fontId="2" fillId="0" borderId="3" xfId="20" applyFont="1" applyFill="1" applyBorder="1" applyAlignment="1" applyProtection="1">
      <alignment horizontal="center" vertical="top" wrapText="1"/>
      <protection hidden="1"/>
    </xf>
    <xf numFmtId="0" fontId="21" fillId="0" borderId="8" xfId="3" applyFont="1" applyBorder="1" applyAlignment="1" applyProtection="1">
      <alignment horizontal="center" vertical="center"/>
      <protection hidden="1"/>
    </xf>
    <xf numFmtId="0" fontId="21" fillId="0" borderId="9" xfId="3" applyFont="1" applyFill="1" applyBorder="1" applyAlignment="1" applyProtection="1">
      <alignment horizontal="center" vertical="center"/>
      <protection locked="0"/>
    </xf>
    <xf numFmtId="0" fontId="21" fillId="0" borderId="4" xfId="3" applyFont="1" applyFill="1" applyBorder="1" applyAlignment="1" applyProtection="1">
      <alignment horizontal="center" vertical="center"/>
      <protection locked="0"/>
    </xf>
    <xf numFmtId="0" fontId="24" fillId="0" borderId="5" xfId="3" applyFont="1" applyBorder="1" applyAlignment="1" applyProtection="1">
      <alignment horizontal="center" vertical="center"/>
      <protection hidden="1"/>
    </xf>
    <xf numFmtId="1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8" xfId="3" applyFont="1" applyFill="1" applyBorder="1" applyAlignment="1" applyProtection="1">
      <alignment horizontal="center" vertical="center"/>
      <protection hidden="1"/>
    </xf>
    <xf numFmtId="10" fontId="21" fillId="0" borderId="4" xfId="3" applyNumberFormat="1" applyFont="1" applyFill="1" applyBorder="1" applyAlignment="1" applyProtection="1">
      <alignment horizontal="center" vertical="center"/>
      <protection locked="0"/>
    </xf>
    <xf numFmtId="0" fontId="25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0" fillId="0" borderId="4" xfId="3" applyNumberFormat="1" applyFont="1" applyBorder="1" applyAlignment="1" applyProtection="1">
      <alignment horizontal="center" vertical="center"/>
      <protection hidden="1"/>
    </xf>
    <xf numFmtId="0" fontId="20" fillId="0" borderId="5" xfId="3" applyFont="1" applyBorder="1" applyAlignment="1" applyProtection="1">
      <alignment horizontal="center" vertical="center"/>
      <protection hidden="1"/>
    </xf>
    <xf numFmtId="0" fontId="20" fillId="0" borderId="10" xfId="3" applyFont="1" applyBorder="1" applyAlignment="1" applyProtection="1">
      <alignment horizontal="center" vertical="center"/>
      <protection hidden="1"/>
    </xf>
    <xf numFmtId="0" fontId="20" fillId="0" borderId="6" xfId="3" applyFont="1" applyBorder="1" applyAlignment="1" applyProtection="1">
      <alignment horizontal="center" vertical="center"/>
      <protection hidden="1"/>
    </xf>
    <xf numFmtId="0" fontId="24" fillId="5" borderId="6" xfId="3" applyFont="1" applyFill="1" applyBorder="1" applyAlignment="1" applyProtection="1">
      <alignment horizontal="center" vertical="center" wrapText="1"/>
      <protection hidden="1"/>
    </xf>
    <xf numFmtId="0" fontId="10" fillId="5" borderId="10" xfId="14" applyFont="1" applyFill="1" applyBorder="1" applyAlignment="1" applyProtection="1">
      <alignment horizontal="center" vertical="center" wrapText="1"/>
      <protection hidden="1"/>
    </xf>
    <xf numFmtId="0" fontId="10" fillId="5" borderId="6" xfId="14" applyFont="1" applyFill="1" applyBorder="1" applyAlignment="1" applyProtection="1">
      <alignment horizontal="center" vertical="center" wrapText="1"/>
      <protection hidden="1"/>
    </xf>
    <xf numFmtId="14" fontId="24" fillId="5" borderId="6" xfId="3" applyNumberFormat="1" applyFont="1" applyFill="1" applyBorder="1" applyAlignment="1" applyProtection="1">
      <alignment horizontal="center" vertical="center"/>
      <protection locked="0"/>
    </xf>
    <xf numFmtId="14" fontId="24" fillId="5" borderId="10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hidden="1"/>
    </xf>
    <xf numFmtId="9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0" fontId="10" fillId="6" borderId="9" xfId="14" applyFont="1" applyFill="1" applyBorder="1" applyAlignment="1" applyProtection="1">
      <alignment horizontal="center" vertical="center" wrapText="1"/>
      <protection hidden="1"/>
    </xf>
    <xf numFmtId="9" fontId="10" fillId="6" borderId="4" xfId="20" applyFont="1" applyFill="1" applyBorder="1" applyAlignment="1" applyProtection="1">
      <alignment horizontal="center" vertical="center" wrapText="1"/>
      <protection hidden="1"/>
    </xf>
    <xf numFmtId="0" fontId="24" fillId="6" borderId="9" xfId="3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hidden="1"/>
    </xf>
    <xf numFmtId="10" fontId="20" fillId="0" borderId="0" xfId="3" applyNumberFormat="1" applyFont="1" applyBorder="1" applyAlignment="1" applyProtection="1">
      <alignment horizontal="center" vertical="center"/>
      <protection hidden="1"/>
    </xf>
    <xf numFmtId="10" fontId="16" fillId="0" borderId="0" xfId="20" applyNumberFormat="1" applyFont="1" applyFill="1" applyBorder="1" applyAlignment="1" applyProtection="1">
      <alignment horizontal="center" vertical="center"/>
      <protection locked="0"/>
    </xf>
    <xf numFmtId="0" fontId="26" fillId="7" borderId="5" xfId="0" applyFont="1" applyFill="1" applyBorder="1" applyAlignment="1">
      <alignment horizontal="center" vertical="center" wrapText="1"/>
    </xf>
    <xf numFmtId="10" fontId="4" fillId="0" borderId="3" xfId="20" applyNumberFormat="1" applyFont="1" applyFill="1" applyBorder="1" applyAlignment="1" applyProtection="1">
      <alignment horizontal="center"/>
      <protection hidden="1"/>
    </xf>
    <xf numFmtId="0" fontId="0" fillId="0" borderId="7" xfId="0" applyBorder="1"/>
    <xf numFmtId="0" fontId="4" fillId="0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0" fillId="0" borderId="3" xfId="3" applyFont="1" applyBorder="1" applyAlignment="1" applyProtection="1">
      <alignment horizontal="center" vertical="center"/>
      <protection hidden="1"/>
    </xf>
    <xf numFmtId="0" fontId="28" fillId="0" borderId="7" xfId="0" applyFont="1" applyBorder="1"/>
    <xf numFmtId="0" fontId="9" fillId="6" borderId="8" xfId="0" applyFont="1" applyFill="1" applyBorder="1" applyAlignment="1" applyProtection="1">
      <alignment horizontal="center"/>
      <protection hidden="1"/>
    </xf>
    <xf numFmtId="0" fontId="9" fillId="6" borderId="4" xfId="0" applyFont="1" applyFill="1" applyBorder="1" applyAlignment="1" applyProtection="1">
      <alignment horizontal="center"/>
      <protection hidden="1"/>
    </xf>
    <xf numFmtId="0" fontId="9" fillId="6" borderId="9" xfId="0" applyFont="1" applyFill="1" applyBorder="1" applyAlignment="1" applyProtection="1">
      <alignment horizontal="center"/>
      <protection hidden="1"/>
    </xf>
    <xf numFmtId="0" fontId="24" fillId="6" borderId="0" xfId="3" applyFont="1" applyFill="1" applyBorder="1" applyAlignment="1" applyProtection="1">
      <alignment horizontal="center" vertical="center"/>
      <protection locked="0"/>
    </xf>
    <xf numFmtId="0" fontId="24" fillId="6" borderId="3" xfId="3" applyFont="1" applyFill="1" applyBorder="1" applyAlignment="1" applyProtection="1">
      <alignment horizontal="center" vertical="center"/>
      <protection locked="0"/>
    </xf>
    <xf numFmtId="0" fontId="24" fillId="5" borderId="5" xfId="3" applyFont="1" applyFill="1" applyBorder="1" applyAlignment="1" applyProtection="1">
      <alignment horizontal="center" vertical="center"/>
      <protection hidden="1"/>
    </xf>
    <xf numFmtId="0" fontId="24" fillId="0" borderId="0" xfId="3" applyFont="1" applyBorder="1" applyAlignment="1" applyProtection="1">
      <alignment horizontal="center" vertical="center" wrapText="1"/>
      <protection hidden="1"/>
    </xf>
    <xf numFmtId="0" fontId="20" fillId="0" borderId="7" xfId="3" applyFont="1" applyFill="1" applyBorder="1" applyAlignment="1" applyProtection="1">
      <alignment horizontal="center" vertical="center"/>
      <protection hidden="1"/>
    </xf>
    <xf numFmtId="0" fontId="24" fillId="5" borderId="5" xfId="3" applyFont="1" applyFill="1" applyBorder="1" applyAlignment="1" applyProtection="1">
      <alignment horizontal="center" vertical="center" wrapText="1"/>
      <protection hidden="1"/>
    </xf>
    <xf numFmtId="0" fontId="24" fillId="5" borderId="10" xfId="3" applyFont="1" applyFill="1" applyBorder="1" applyAlignment="1" applyProtection="1">
      <alignment horizontal="center" vertical="center" wrapText="1"/>
      <protection hidden="1"/>
    </xf>
    <xf numFmtId="0" fontId="9" fillId="6" borderId="8" xfId="3" applyFont="1" applyFill="1" applyBorder="1" applyAlignment="1" applyProtection="1">
      <alignment horizontal="center" vertical="center" wrapText="1"/>
      <protection hidden="1"/>
    </xf>
    <xf numFmtId="0" fontId="9" fillId="6" borderId="9" xfId="3" applyFont="1" applyFill="1" applyBorder="1" applyAlignment="1" applyProtection="1">
      <alignment horizontal="center" vertical="center" wrapText="1"/>
      <protection hidden="1"/>
    </xf>
    <xf numFmtId="0" fontId="20" fillId="0" borderId="7" xfId="3" applyFont="1" applyFill="1" applyBorder="1" applyAlignment="1" applyProtection="1">
      <alignment horizontal="center" vertical="center"/>
      <protection hidden="1"/>
    </xf>
    <xf numFmtId="0" fontId="20" fillId="0" borderId="0" xfId="3" applyFont="1" applyFill="1" applyBorder="1" applyAlignment="1" applyProtection="1">
      <alignment horizontal="center" vertical="center"/>
      <protection hidden="1"/>
    </xf>
    <xf numFmtId="0" fontId="24" fillId="0" borderId="7" xfId="3" applyFont="1" applyBorder="1" applyAlignment="1" applyProtection="1">
      <alignment horizontal="center" vertical="center" wrapText="1"/>
      <protection hidden="1"/>
    </xf>
    <xf numFmtId="0" fontId="24" fillId="0" borderId="0" xfId="3" applyFont="1" applyBorder="1" applyAlignment="1" applyProtection="1">
      <alignment horizontal="center" vertical="center" wrapText="1"/>
      <protection hidden="1"/>
    </xf>
    <xf numFmtId="0" fontId="24" fillId="0" borderId="8" xfId="3" applyFont="1" applyBorder="1" applyAlignment="1" applyProtection="1">
      <alignment horizontal="center" vertical="center" wrapText="1"/>
      <protection hidden="1"/>
    </xf>
    <xf numFmtId="0" fontId="24" fillId="0" borderId="9" xfId="3" applyFont="1" applyBorder="1" applyAlignment="1" applyProtection="1">
      <alignment horizontal="center" vertical="center" wrapText="1"/>
      <protection hidden="1"/>
    </xf>
    <xf numFmtId="0" fontId="24" fillId="0" borderId="0" xfId="3" applyFont="1" applyFill="1" applyBorder="1" applyAlignment="1" applyProtection="1">
      <alignment horizontal="center" vertical="center"/>
      <protection hidden="1"/>
    </xf>
    <xf numFmtId="0" fontId="24" fillId="5" borderId="5" xfId="3" applyFont="1" applyFill="1" applyBorder="1" applyAlignment="1" applyProtection="1">
      <alignment horizontal="center" vertical="center" wrapText="1"/>
      <protection hidden="1"/>
    </xf>
    <xf numFmtId="0" fontId="24" fillId="5" borderId="10" xfId="3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4" fillId="0" borderId="7" xfId="3" applyFont="1" applyFill="1" applyBorder="1" applyAlignment="1" applyProtection="1">
      <alignment horizontal="center" vertical="center" wrapText="1"/>
      <protection hidden="1"/>
    </xf>
    <xf numFmtId="0" fontId="24" fillId="0" borderId="0" xfId="3" applyFont="1" applyFill="1" applyBorder="1" applyAlignment="1" applyProtection="1">
      <alignment horizontal="center" vertical="center" wrapText="1"/>
      <protection hidden="1"/>
    </xf>
    <xf numFmtId="0" fontId="24" fillId="0" borderId="8" xfId="3" applyFont="1" applyFill="1" applyBorder="1" applyAlignment="1" applyProtection="1">
      <alignment horizontal="center" vertical="center" wrapText="1"/>
      <protection hidden="1"/>
    </xf>
    <xf numFmtId="0" fontId="24" fillId="0" borderId="9" xfId="3" applyFont="1" applyFill="1" applyBorder="1" applyAlignment="1" applyProtection="1">
      <alignment horizontal="center" vertical="center" wrapText="1"/>
      <protection hidden="1"/>
    </xf>
    <xf numFmtId="0" fontId="22" fillId="5" borderId="10" xfId="0" applyFont="1" applyFill="1" applyBorder="1" applyAlignment="1" applyProtection="1">
      <alignment horizontal="center" vertical="center"/>
      <protection hidden="1"/>
    </xf>
    <xf numFmtId="0" fontId="22" fillId="5" borderId="6" xfId="0" applyFont="1" applyFill="1" applyBorder="1" applyAlignment="1" applyProtection="1">
      <alignment horizontal="center" vertical="center"/>
      <protection hidden="1"/>
    </xf>
    <xf numFmtId="0" fontId="24" fillId="5" borderId="5" xfId="3" applyFont="1" applyFill="1" applyBorder="1" applyAlignment="1" applyProtection="1">
      <alignment horizontal="center" vertical="center"/>
      <protection hidden="1"/>
    </xf>
    <xf numFmtId="0" fontId="24" fillId="5" borderId="10" xfId="3" applyFont="1" applyFill="1" applyBorder="1" applyAlignment="1" applyProtection="1">
      <alignment horizontal="center" vertical="center"/>
      <protection hidden="1"/>
    </xf>
    <xf numFmtId="0" fontId="24" fillId="5" borderId="6" xfId="3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1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3" fillId="0" borderId="0" xfId="4" applyFont="1" applyBorder="1" applyAlignment="1">
      <alignment horizontal="center" vertical="center"/>
    </xf>
    <xf numFmtId="0" fontId="29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11" fillId="0" borderId="19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center"/>
    </xf>
    <xf numFmtId="0" fontId="11" fillId="0" borderId="21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1"/>
    <cellStyle name="Normal 2 4" xfId="9"/>
    <cellStyle name="Normal 2 4 5" xfId="10"/>
    <cellStyle name="Normal 2 4 5 2" xfId="11"/>
    <cellStyle name="Normal 2 4 5 2 2" xfId="12"/>
    <cellStyle name="Normal 2 5" xfId="38"/>
    <cellStyle name="Normal 3" xfId="13"/>
    <cellStyle name="Normal 3 2" xfId="14"/>
    <cellStyle name="Normal 3 2 2" xfId="15"/>
    <cellStyle name="Normal 3 3" xfId="16"/>
    <cellStyle name="Normal 3 4" xfId="39"/>
    <cellStyle name="Normal 4" xfId="17"/>
    <cellStyle name="Normal 4 2" xfId="18"/>
    <cellStyle name="Normal 4 3" xfId="40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tabSelected="1" workbookViewId="0">
      <selection sqref="A1:K1"/>
    </sheetView>
  </sheetViews>
  <sheetFormatPr defaultRowHeight="12.75"/>
  <cols>
    <col min="1" max="1" width="56.140625" style="21" customWidth="1"/>
    <col min="2" max="5" width="12.7109375" style="21" customWidth="1"/>
    <col min="6" max="6" width="13.7109375" style="21" customWidth="1"/>
    <col min="7" max="7" width="19.42578125" style="21" bestFit="1" customWidth="1"/>
    <col min="8" max="8" width="10.7109375" style="21" bestFit="1" customWidth="1"/>
    <col min="9" max="9" width="11.140625" style="21" bestFit="1" customWidth="1"/>
    <col min="10" max="10" width="14.28515625" style="21" customWidth="1"/>
    <col min="11" max="11" width="11.42578125" style="21" customWidth="1"/>
    <col min="12" max="12" width="4.85546875" style="21" customWidth="1"/>
    <col min="13" max="14" width="4.85546875" style="22" customWidth="1"/>
    <col min="15" max="15" width="4.85546875" style="23" customWidth="1"/>
    <col min="16" max="16" width="4.85546875" style="21" customWidth="1"/>
    <col min="17" max="16384" width="9.140625" style="21"/>
  </cols>
  <sheetData>
    <row r="1" spans="1:11" ht="17.25">
      <c r="A1" s="130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>
      <c r="A2" s="133" t="s">
        <v>20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17.25">
      <c r="A3" s="136" t="s">
        <v>21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3.5" thickBot="1">
      <c r="A4" s="133" t="s">
        <v>130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1" ht="15.75">
      <c r="A5" s="139" t="s">
        <v>151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11">
      <c r="A6" s="34"/>
      <c r="B6" s="35"/>
      <c r="C6" s="35"/>
      <c r="D6" s="35"/>
      <c r="E6" s="35"/>
      <c r="F6" s="35"/>
      <c r="G6" s="35"/>
      <c r="H6" s="35"/>
      <c r="I6" s="35"/>
      <c r="J6" s="35"/>
      <c r="K6" s="30"/>
    </row>
    <row r="7" spans="1:11" ht="15">
      <c r="A7" s="106" t="s">
        <v>22</v>
      </c>
      <c r="B7" s="81" t="s">
        <v>23</v>
      </c>
      <c r="C7" s="81" t="s">
        <v>24</v>
      </c>
      <c r="D7" s="81" t="s">
        <v>25</v>
      </c>
      <c r="E7" s="80" t="s">
        <v>152</v>
      </c>
      <c r="F7" s="27"/>
      <c r="G7" s="103" t="s">
        <v>26</v>
      </c>
      <c r="H7" s="81" t="s">
        <v>25</v>
      </c>
      <c r="I7" s="80" t="s">
        <v>152</v>
      </c>
      <c r="J7" s="44" t="s">
        <v>27</v>
      </c>
      <c r="K7" s="45" t="s">
        <v>28</v>
      </c>
    </row>
    <row r="8" spans="1:11" ht="15">
      <c r="A8" s="50" t="s">
        <v>142</v>
      </c>
      <c r="B8" s="32">
        <v>24</v>
      </c>
      <c r="C8" s="32">
        <v>48</v>
      </c>
      <c r="D8" s="32">
        <v>15</v>
      </c>
      <c r="E8" s="51">
        <v>70</v>
      </c>
      <c r="F8" s="27"/>
      <c r="G8" s="48" t="s">
        <v>29</v>
      </c>
      <c r="H8" s="33">
        <v>249</v>
      </c>
      <c r="I8" s="49">
        <v>272</v>
      </c>
      <c r="J8" s="46">
        <v>12</v>
      </c>
      <c r="K8" s="47">
        <v>4</v>
      </c>
    </row>
    <row r="9" spans="1:11" ht="15">
      <c r="A9" s="50" t="s">
        <v>143</v>
      </c>
      <c r="B9" s="32">
        <v>800</v>
      </c>
      <c r="C9" s="32">
        <v>753</v>
      </c>
      <c r="D9" s="32">
        <v>555</v>
      </c>
      <c r="E9" s="51">
        <v>633</v>
      </c>
      <c r="F9" s="27"/>
      <c r="G9" s="48" t="s">
        <v>30</v>
      </c>
      <c r="H9" s="33">
        <v>3493</v>
      </c>
      <c r="I9" s="49">
        <v>3387</v>
      </c>
      <c r="J9" s="46">
        <v>13</v>
      </c>
      <c r="K9" s="47">
        <v>49</v>
      </c>
    </row>
    <row r="10" spans="1:11" ht="15">
      <c r="A10" s="50" t="s">
        <v>144</v>
      </c>
      <c r="B10" s="32">
        <v>154</v>
      </c>
      <c r="C10" s="32">
        <v>145</v>
      </c>
      <c r="D10" s="32">
        <v>33</v>
      </c>
      <c r="E10" s="51">
        <v>46</v>
      </c>
      <c r="F10" s="27"/>
      <c r="G10" s="61" t="s">
        <v>31</v>
      </c>
      <c r="H10" s="62">
        <v>1169</v>
      </c>
      <c r="I10" s="63">
        <v>1228</v>
      </c>
      <c r="J10" s="46">
        <v>14</v>
      </c>
      <c r="K10" s="47">
        <v>219</v>
      </c>
    </row>
    <row r="11" spans="1:11" ht="15">
      <c r="A11" s="50" t="s">
        <v>145</v>
      </c>
      <c r="B11" s="30">
        <v>6260</v>
      </c>
      <c r="C11" s="30">
        <v>5555</v>
      </c>
      <c r="D11" s="30">
        <v>3929</v>
      </c>
      <c r="E11" s="51">
        <v>3960</v>
      </c>
      <c r="F11" s="27"/>
      <c r="G11" s="25"/>
      <c r="H11" s="25"/>
      <c r="I11" s="25"/>
      <c r="J11" s="46">
        <v>15</v>
      </c>
      <c r="K11" s="47">
        <v>517</v>
      </c>
    </row>
    <row r="12" spans="1:11" ht="15">
      <c r="A12" s="50" t="s">
        <v>146</v>
      </c>
      <c r="B12" s="30">
        <v>365</v>
      </c>
      <c r="C12" s="30">
        <v>330</v>
      </c>
      <c r="D12" s="30">
        <v>0</v>
      </c>
      <c r="E12" s="51">
        <v>153</v>
      </c>
      <c r="F12" s="27"/>
      <c r="G12" s="26"/>
      <c r="H12" s="26"/>
      <c r="I12" s="30"/>
      <c r="J12" s="46">
        <v>16</v>
      </c>
      <c r="K12" s="47">
        <v>1140</v>
      </c>
    </row>
    <row r="13" spans="1:11" ht="15">
      <c r="A13" s="52" t="s">
        <v>18</v>
      </c>
      <c r="B13" s="101">
        <v>7603</v>
      </c>
      <c r="C13" s="101">
        <v>6831</v>
      </c>
      <c r="D13" s="101">
        <v>4532</v>
      </c>
      <c r="E13" s="102">
        <v>4862</v>
      </c>
      <c r="F13" s="27"/>
      <c r="G13" s="64" t="s">
        <v>32</v>
      </c>
      <c r="H13" s="65">
        <v>0.95723347657049318</v>
      </c>
      <c r="I13" s="30"/>
      <c r="J13" s="46">
        <v>17</v>
      </c>
      <c r="K13" s="47">
        <v>1730</v>
      </c>
    </row>
    <row r="14" spans="1:11" ht="15">
      <c r="A14" s="50" t="s">
        <v>131</v>
      </c>
      <c r="B14" s="32">
        <v>22</v>
      </c>
      <c r="C14" s="32">
        <v>19</v>
      </c>
      <c r="D14" s="33">
        <v>379</v>
      </c>
      <c r="E14" s="49">
        <v>25</v>
      </c>
      <c r="F14" s="27"/>
      <c r="G14" s="66" t="s">
        <v>33</v>
      </c>
      <c r="H14" s="67">
        <v>4.2766523429506854E-2</v>
      </c>
      <c r="I14" s="28"/>
      <c r="J14" s="46">
        <v>18</v>
      </c>
      <c r="K14" s="47">
        <v>1082</v>
      </c>
    </row>
    <row r="15" spans="1:11" ht="15">
      <c r="A15" s="53" t="s">
        <v>34</v>
      </c>
      <c r="B15" s="87">
        <v>7625</v>
      </c>
      <c r="C15" s="87">
        <v>6850</v>
      </c>
      <c r="D15" s="87">
        <v>4911</v>
      </c>
      <c r="E15" s="54">
        <v>4887</v>
      </c>
      <c r="F15" s="27"/>
      <c r="G15" s="26"/>
      <c r="H15" s="26"/>
      <c r="I15" s="35"/>
      <c r="J15" s="46">
        <v>19</v>
      </c>
      <c r="K15" s="47">
        <v>128</v>
      </c>
    </row>
    <row r="16" spans="1:11" ht="15">
      <c r="A16" s="26"/>
      <c r="B16" s="26"/>
      <c r="C16" s="26"/>
      <c r="D16" s="26"/>
      <c r="E16" s="26"/>
      <c r="F16" s="35"/>
      <c r="G16" s="26"/>
      <c r="H16" s="26"/>
      <c r="I16" s="35"/>
      <c r="J16" s="46">
        <v>20</v>
      </c>
      <c r="K16" s="47">
        <v>18</v>
      </c>
    </row>
    <row r="17" spans="1:11" ht="15">
      <c r="A17" s="34"/>
      <c r="B17" s="35"/>
      <c r="C17" s="35"/>
      <c r="D17" s="35"/>
      <c r="E17" s="35"/>
      <c r="F17" s="35"/>
      <c r="G17" s="26"/>
      <c r="H17" s="26"/>
      <c r="I17" s="35"/>
      <c r="J17" s="69">
        <v>21</v>
      </c>
      <c r="K17" s="70">
        <v>0</v>
      </c>
    </row>
    <row r="18" spans="1:11">
      <c r="A18" s="34"/>
      <c r="B18" s="35"/>
      <c r="C18" s="35"/>
      <c r="D18" s="35"/>
      <c r="E18" s="35"/>
      <c r="F18" s="35"/>
      <c r="G18" s="26"/>
      <c r="H18" s="26"/>
      <c r="I18" s="35"/>
      <c r="J18" s="30"/>
      <c r="K18" s="30"/>
    </row>
    <row r="19" spans="1:11" ht="15">
      <c r="A19" s="55" t="s">
        <v>0</v>
      </c>
      <c r="B19" s="125" t="s">
        <v>35</v>
      </c>
      <c r="C19" s="126"/>
      <c r="D19" s="25"/>
      <c r="E19" s="25"/>
      <c r="F19" s="29"/>
      <c r="G19" s="127" t="s">
        <v>36</v>
      </c>
      <c r="H19" s="128"/>
      <c r="I19" s="128"/>
      <c r="J19" s="128"/>
      <c r="K19" s="129"/>
    </row>
    <row r="20" spans="1:11" ht="15">
      <c r="A20" s="56" t="s">
        <v>37</v>
      </c>
      <c r="B20" s="36">
        <v>2402</v>
      </c>
      <c r="C20" s="57">
        <v>0.49403537638831757</v>
      </c>
      <c r="D20" s="89"/>
      <c r="E20" s="89"/>
      <c r="F20" s="31"/>
      <c r="G20" s="121" t="s">
        <v>38</v>
      </c>
      <c r="H20" s="122"/>
      <c r="I20" s="116" t="s">
        <v>39</v>
      </c>
      <c r="J20" s="116"/>
      <c r="K20" s="40">
        <v>0.2144464906895846</v>
      </c>
    </row>
    <row r="21" spans="1:11" ht="15">
      <c r="A21" s="56" t="s">
        <v>40</v>
      </c>
      <c r="B21" s="36">
        <v>1608</v>
      </c>
      <c r="C21" s="57">
        <v>0.3307280954339778</v>
      </c>
      <c r="D21" s="89"/>
      <c r="E21" s="89"/>
      <c r="F21" s="31"/>
      <c r="G21" s="121"/>
      <c r="H21" s="122"/>
      <c r="I21" s="116" t="s">
        <v>41</v>
      </c>
      <c r="J21" s="116"/>
      <c r="K21" s="40">
        <v>0.18313894004501741</v>
      </c>
    </row>
    <row r="22" spans="1:11" ht="15">
      <c r="A22" s="56" t="s">
        <v>42</v>
      </c>
      <c r="B22" s="36">
        <v>139</v>
      </c>
      <c r="C22" s="57">
        <v>2.8589058000822707E-2</v>
      </c>
      <c r="D22" s="89"/>
      <c r="E22" s="89"/>
      <c r="F22" s="31"/>
      <c r="G22" s="121"/>
      <c r="H22" s="122"/>
      <c r="I22" s="122" t="s">
        <v>43</v>
      </c>
      <c r="J22" s="122"/>
      <c r="K22" s="40">
        <v>0.53161448741559236</v>
      </c>
    </row>
    <row r="23" spans="1:11" ht="15">
      <c r="A23" s="56" t="s">
        <v>44</v>
      </c>
      <c r="B23" s="36">
        <v>104</v>
      </c>
      <c r="C23" s="57">
        <v>2.1390374331550801E-2</v>
      </c>
      <c r="D23" s="89"/>
      <c r="E23" s="89"/>
      <c r="F23" s="31"/>
      <c r="G23" s="121"/>
      <c r="H23" s="122"/>
      <c r="I23" s="116" t="s">
        <v>45</v>
      </c>
      <c r="J23" s="116"/>
      <c r="K23" s="40">
        <v>5.9750358092899532E-2</v>
      </c>
    </row>
    <row r="24" spans="1:11" ht="15">
      <c r="A24" s="56" t="s">
        <v>46</v>
      </c>
      <c r="B24" s="36">
        <v>68</v>
      </c>
      <c r="C24" s="57">
        <v>1.3986013986013986E-2</v>
      </c>
      <c r="D24" s="89"/>
      <c r="E24" s="89"/>
      <c r="F24" s="25"/>
      <c r="G24" s="121"/>
      <c r="H24" s="122"/>
      <c r="I24" s="122" t="s">
        <v>47</v>
      </c>
      <c r="J24" s="122"/>
      <c r="K24" s="40">
        <v>6.5479844485369348E-3</v>
      </c>
    </row>
    <row r="25" spans="1:11" ht="15">
      <c r="A25" s="56" t="s">
        <v>48</v>
      </c>
      <c r="B25" s="36">
        <v>68</v>
      </c>
      <c r="C25" s="57">
        <v>1.3986013986013986E-2</v>
      </c>
      <c r="D25" s="89"/>
      <c r="E25" s="89"/>
      <c r="F25" s="31"/>
      <c r="G25" s="123"/>
      <c r="H25" s="124"/>
      <c r="I25" s="124" t="s">
        <v>49</v>
      </c>
      <c r="J25" s="124"/>
      <c r="K25" s="41">
        <v>4.501739308369143E-3</v>
      </c>
    </row>
    <row r="26" spans="1:11" ht="15">
      <c r="A26" s="56" t="s">
        <v>50</v>
      </c>
      <c r="B26" s="36">
        <v>61</v>
      </c>
      <c r="C26" s="57">
        <v>1.2546277252159605E-2</v>
      </c>
      <c r="D26" s="89"/>
      <c r="E26" s="89"/>
      <c r="F26" s="31"/>
      <c r="G26" s="74"/>
      <c r="H26" s="75"/>
      <c r="I26" s="75"/>
      <c r="J26" s="75"/>
      <c r="K26" s="76"/>
    </row>
    <row r="27" spans="1:11" ht="15">
      <c r="A27" s="56" t="s">
        <v>53</v>
      </c>
      <c r="B27" s="36">
        <v>52</v>
      </c>
      <c r="C27" s="57">
        <v>1.06951871657754E-2</v>
      </c>
      <c r="D27" s="89"/>
      <c r="E27" s="89"/>
      <c r="F27" s="31"/>
      <c r="G27" s="112" t="s">
        <v>52</v>
      </c>
      <c r="H27" s="113"/>
      <c r="I27" s="113" t="s">
        <v>39</v>
      </c>
      <c r="J27" s="113"/>
      <c r="K27" s="42">
        <v>0.27931246163290363</v>
      </c>
    </row>
    <row r="28" spans="1:11" ht="15">
      <c r="A28" s="56" t="s">
        <v>54</v>
      </c>
      <c r="B28" s="36">
        <v>47</v>
      </c>
      <c r="C28" s="57">
        <v>9.6668037844508427E-3</v>
      </c>
      <c r="D28" s="89"/>
      <c r="E28" s="89"/>
      <c r="F28" s="31"/>
      <c r="G28" s="112"/>
      <c r="H28" s="113"/>
      <c r="I28" s="116" t="s">
        <v>41</v>
      </c>
      <c r="J28" s="116"/>
      <c r="K28" s="42">
        <v>0.17065684468999387</v>
      </c>
    </row>
    <row r="29" spans="1:11" ht="15">
      <c r="A29" s="56" t="s">
        <v>51</v>
      </c>
      <c r="B29" s="36">
        <v>46</v>
      </c>
      <c r="C29" s="57">
        <v>9.4611271081859322E-3</v>
      </c>
      <c r="D29" s="89"/>
      <c r="E29" s="25"/>
      <c r="F29" s="31"/>
      <c r="G29" s="112"/>
      <c r="H29" s="113"/>
      <c r="I29" s="113" t="s">
        <v>43</v>
      </c>
      <c r="J29" s="113"/>
      <c r="K29" s="42">
        <v>0.48475547370574995</v>
      </c>
    </row>
    <row r="30" spans="1:11" ht="15">
      <c r="A30" s="71" t="s">
        <v>55</v>
      </c>
      <c r="B30" s="72">
        <v>267</v>
      </c>
      <c r="C30" s="73">
        <v>5.4915672562731388E-2</v>
      </c>
      <c r="D30" s="89"/>
      <c r="E30" s="89"/>
      <c r="F30" s="31"/>
      <c r="G30" s="114"/>
      <c r="H30" s="115"/>
      <c r="I30" s="115" t="s">
        <v>45</v>
      </c>
      <c r="J30" s="115"/>
      <c r="K30" s="43">
        <v>6.5275219971352563E-2</v>
      </c>
    </row>
    <row r="31" spans="1:11" ht="15">
      <c r="A31" s="31"/>
      <c r="B31" s="36"/>
      <c r="C31" s="89"/>
      <c r="D31" s="31"/>
      <c r="E31" s="104"/>
      <c r="F31" s="104"/>
      <c r="G31" s="104"/>
      <c r="H31" s="90"/>
      <c r="I31" s="30"/>
      <c r="J31" s="26"/>
      <c r="K31" s="26"/>
    </row>
    <row r="32" spans="1:11" ht="30">
      <c r="A32" s="117" t="s">
        <v>56</v>
      </c>
      <c r="B32" s="118"/>
      <c r="C32" s="118"/>
      <c r="D32" s="118"/>
      <c r="E32" s="77" t="s">
        <v>28</v>
      </c>
      <c r="F32" s="30"/>
      <c r="G32" s="119" t="s">
        <v>57</v>
      </c>
      <c r="H32" s="120"/>
      <c r="I32" s="78" t="s">
        <v>58</v>
      </c>
      <c r="J32" s="78" t="s">
        <v>59</v>
      </c>
      <c r="K32" s="79" t="s">
        <v>60</v>
      </c>
    </row>
    <row r="33" spans="1:11" ht="15">
      <c r="A33" s="110" t="s">
        <v>61</v>
      </c>
      <c r="B33" s="111"/>
      <c r="C33" s="111"/>
      <c r="D33" s="111"/>
      <c r="E33" s="58">
        <v>4</v>
      </c>
      <c r="F33" s="30"/>
      <c r="G33" s="94" t="s">
        <v>63</v>
      </c>
      <c r="H33" s="95"/>
      <c r="I33" s="38">
        <v>545</v>
      </c>
      <c r="J33" s="38">
        <v>812</v>
      </c>
      <c r="K33" s="60">
        <v>0.6711822660098522</v>
      </c>
    </row>
    <row r="34" spans="1:11" ht="15">
      <c r="A34" s="110" t="s">
        <v>62</v>
      </c>
      <c r="B34" s="111"/>
      <c r="C34" s="111"/>
      <c r="D34" s="111"/>
      <c r="E34" s="58">
        <v>3</v>
      </c>
      <c r="F34" s="30"/>
      <c r="G34" s="94" t="s">
        <v>65</v>
      </c>
      <c r="H34" s="95"/>
      <c r="I34" s="38">
        <v>652</v>
      </c>
      <c r="J34" s="38">
        <v>915</v>
      </c>
      <c r="K34" s="60">
        <v>0.71256830601092891</v>
      </c>
    </row>
    <row r="35" spans="1:11" ht="15">
      <c r="A35" s="110" t="s">
        <v>64</v>
      </c>
      <c r="B35" s="111"/>
      <c r="C35" s="111"/>
      <c r="D35" s="111"/>
      <c r="E35" s="59">
        <v>10</v>
      </c>
      <c r="F35" s="30"/>
      <c r="G35" s="94" t="s">
        <v>67</v>
      </c>
      <c r="H35" s="95"/>
      <c r="I35" s="38">
        <v>767</v>
      </c>
      <c r="J35" s="38">
        <v>1004</v>
      </c>
      <c r="K35" s="83">
        <v>0.76394422310756971</v>
      </c>
    </row>
    <row r="36" spans="1:11" ht="15">
      <c r="A36" s="110" t="s">
        <v>66</v>
      </c>
      <c r="B36" s="111"/>
      <c r="C36" s="111"/>
      <c r="D36" s="111"/>
      <c r="E36" s="59">
        <v>17</v>
      </c>
      <c r="F36" s="30"/>
      <c r="G36" s="94" t="s">
        <v>69</v>
      </c>
      <c r="H36" s="95"/>
      <c r="I36" s="38">
        <v>696</v>
      </c>
      <c r="J36" s="38">
        <v>1263</v>
      </c>
      <c r="K36" s="60">
        <v>0.55106888361045125</v>
      </c>
    </row>
    <row r="37" spans="1:11" ht="15">
      <c r="A37" s="110" t="s">
        <v>68</v>
      </c>
      <c r="B37" s="111"/>
      <c r="C37" s="111"/>
      <c r="D37" s="111"/>
      <c r="E37" s="59">
        <v>57</v>
      </c>
      <c r="F37" s="30"/>
      <c r="G37" s="94" t="s">
        <v>71</v>
      </c>
      <c r="H37" s="95"/>
      <c r="I37" s="38">
        <v>515</v>
      </c>
      <c r="J37" s="38">
        <v>886</v>
      </c>
      <c r="K37" s="60">
        <v>0.58126410835214448</v>
      </c>
    </row>
    <row r="38" spans="1:11" ht="15">
      <c r="A38" s="110" t="s">
        <v>70</v>
      </c>
      <c r="B38" s="111"/>
      <c r="C38" s="111"/>
      <c r="D38" s="111"/>
      <c r="E38" s="59">
        <v>3</v>
      </c>
      <c r="F38" s="30"/>
      <c r="G38" s="94" t="s">
        <v>72</v>
      </c>
      <c r="H38" s="95"/>
      <c r="I38" s="38">
        <v>582</v>
      </c>
      <c r="J38" s="38">
        <v>879</v>
      </c>
      <c r="K38" s="60">
        <v>0.66211604095563137</v>
      </c>
    </row>
    <row r="39" spans="1:11" ht="15">
      <c r="A39" s="110" t="s">
        <v>73</v>
      </c>
      <c r="B39" s="111"/>
      <c r="C39" s="111"/>
      <c r="D39" s="111"/>
      <c r="E39" s="59">
        <v>4</v>
      </c>
      <c r="F39" s="30"/>
      <c r="G39" s="94" t="s">
        <v>74</v>
      </c>
      <c r="H39" s="95"/>
      <c r="I39" s="38">
        <v>616</v>
      </c>
      <c r="J39" s="39">
        <v>1045</v>
      </c>
      <c r="K39" s="60">
        <v>0.58947368421052626</v>
      </c>
    </row>
    <row r="40" spans="1:11" ht="15">
      <c r="A40" s="110" t="s">
        <v>75</v>
      </c>
      <c r="B40" s="111"/>
      <c r="C40" s="111"/>
      <c r="D40" s="111"/>
      <c r="E40" s="59">
        <v>7</v>
      </c>
      <c r="F40" s="30"/>
      <c r="G40" s="94" t="s">
        <v>76</v>
      </c>
      <c r="H40" s="95"/>
      <c r="I40" s="38">
        <v>514</v>
      </c>
      <c r="J40" s="38">
        <v>786</v>
      </c>
      <c r="K40" s="60">
        <v>0.65394402035623411</v>
      </c>
    </row>
    <row r="41" spans="1:11" ht="15">
      <c r="A41" s="110" t="s">
        <v>77</v>
      </c>
      <c r="B41" s="111"/>
      <c r="C41" s="111"/>
      <c r="D41" s="111"/>
      <c r="E41" s="58">
        <v>16</v>
      </c>
      <c r="F41" s="30"/>
      <c r="G41" s="94"/>
      <c r="H41" s="95"/>
      <c r="I41" s="38"/>
      <c r="J41" s="38"/>
      <c r="K41" s="60"/>
    </row>
    <row r="42" spans="1:11" ht="15.75">
      <c r="A42" s="108" t="s">
        <v>141</v>
      </c>
      <c r="B42" s="109"/>
      <c r="C42" s="109"/>
      <c r="D42" s="109"/>
      <c r="E42" s="68">
        <v>121</v>
      </c>
      <c r="F42" s="30"/>
      <c r="G42" s="84" t="s">
        <v>78</v>
      </c>
      <c r="H42" s="88"/>
      <c r="I42" s="85">
        <v>4887</v>
      </c>
      <c r="J42" s="85">
        <v>7590</v>
      </c>
      <c r="K42" s="86">
        <v>0.64387351778656121</v>
      </c>
    </row>
    <row r="43" spans="1:11">
      <c r="A43" s="26"/>
      <c r="B43" s="26"/>
      <c r="C43" s="26"/>
      <c r="D43" s="26"/>
      <c r="E43" s="26"/>
      <c r="F43" s="30"/>
      <c r="G43" s="26"/>
      <c r="H43" s="26"/>
      <c r="I43" s="26"/>
      <c r="J43" s="26"/>
      <c r="K43" s="26"/>
    </row>
    <row r="44" spans="1:11" ht="45">
      <c r="A44" s="91" t="s">
        <v>79</v>
      </c>
      <c r="B44" s="107" t="s">
        <v>80</v>
      </c>
      <c r="C44" s="107" t="s">
        <v>81</v>
      </c>
      <c r="D44" s="107" t="s">
        <v>82</v>
      </c>
      <c r="E44" s="107" t="s">
        <v>83</v>
      </c>
      <c r="F44" s="107" t="s">
        <v>84</v>
      </c>
      <c r="G44" s="107" t="s">
        <v>18</v>
      </c>
      <c r="H44" s="77" t="s">
        <v>85</v>
      </c>
      <c r="I44" s="25"/>
      <c r="J44" s="106" t="s">
        <v>86</v>
      </c>
      <c r="K44" s="77" t="s">
        <v>10</v>
      </c>
    </row>
    <row r="45" spans="1:11" ht="15">
      <c r="A45" s="105" t="s">
        <v>87</v>
      </c>
      <c r="B45" s="37">
        <v>0</v>
      </c>
      <c r="C45" s="37">
        <v>1</v>
      </c>
      <c r="D45" s="37">
        <v>0</v>
      </c>
      <c r="E45" s="37">
        <v>12</v>
      </c>
      <c r="F45" s="82">
        <v>0</v>
      </c>
      <c r="G45" s="37">
        <v>13</v>
      </c>
      <c r="H45" s="92">
        <v>2.6601186822181296E-3</v>
      </c>
      <c r="I45" s="25"/>
      <c r="J45" s="93" t="s">
        <v>88</v>
      </c>
      <c r="K45" s="96">
        <v>206</v>
      </c>
    </row>
    <row r="46" spans="1:11" ht="15">
      <c r="A46" s="105" t="s">
        <v>89</v>
      </c>
      <c r="B46" s="37">
        <v>17</v>
      </c>
      <c r="C46" s="37">
        <v>180</v>
      </c>
      <c r="D46" s="37">
        <v>15</v>
      </c>
      <c r="E46" s="37">
        <v>1095</v>
      </c>
      <c r="F46" s="82">
        <v>50</v>
      </c>
      <c r="G46" s="37">
        <v>1357</v>
      </c>
      <c r="H46" s="92">
        <v>0.27767546552076938</v>
      </c>
      <c r="I46" s="25"/>
      <c r="J46" s="93" t="s">
        <v>90</v>
      </c>
      <c r="K46" s="96">
        <v>2742</v>
      </c>
    </row>
    <row r="47" spans="1:11" ht="15">
      <c r="A47" s="105" t="s">
        <v>91</v>
      </c>
      <c r="B47" s="37">
        <v>2</v>
      </c>
      <c r="C47" s="37">
        <v>10</v>
      </c>
      <c r="D47" s="37">
        <v>0</v>
      </c>
      <c r="E47" s="37">
        <v>14</v>
      </c>
      <c r="F47" s="82">
        <v>0</v>
      </c>
      <c r="G47" s="37">
        <v>26</v>
      </c>
      <c r="H47" s="92">
        <v>5.3202373644362592E-3</v>
      </c>
      <c r="I47" s="25"/>
      <c r="J47" s="93" t="s">
        <v>92</v>
      </c>
      <c r="K47" s="96">
        <v>1752</v>
      </c>
    </row>
    <row r="48" spans="1:11" ht="15">
      <c r="A48" s="105" t="s">
        <v>93</v>
      </c>
      <c r="B48" s="37">
        <v>39</v>
      </c>
      <c r="C48" s="37">
        <v>342</v>
      </c>
      <c r="D48" s="37">
        <v>24</v>
      </c>
      <c r="E48" s="37">
        <v>2279</v>
      </c>
      <c r="F48" s="82">
        <v>101</v>
      </c>
      <c r="G48" s="37">
        <v>2785</v>
      </c>
      <c r="H48" s="92">
        <v>0.56987927153673013</v>
      </c>
      <c r="I48" s="25"/>
      <c r="J48" s="93" t="s">
        <v>94</v>
      </c>
      <c r="K48" s="96">
        <v>31</v>
      </c>
    </row>
    <row r="49" spans="1:11" ht="15">
      <c r="A49" s="105" t="s">
        <v>95</v>
      </c>
      <c r="B49" s="37">
        <v>12</v>
      </c>
      <c r="C49" s="37">
        <v>100</v>
      </c>
      <c r="D49" s="37">
        <v>7</v>
      </c>
      <c r="E49" s="37">
        <v>570</v>
      </c>
      <c r="F49" s="82">
        <v>17</v>
      </c>
      <c r="G49" s="37">
        <v>706</v>
      </c>
      <c r="H49" s="92">
        <v>0.14446490689584612</v>
      </c>
      <c r="I49" s="25"/>
      <c r="J49" s="97" t="s">
        <v>96</v>
      </c>
      <c r="K49" s="96">
        <v>11</v>
      </c>
    </row>
    <row r="50" spans="1:11" ht="15">
      <c r="A50" s="105" t="s">
        <v>97</v>
      </c>
      <c r="B50" s="37">
        <v>0</v>
      </c>
      <c r="C50" s="37">
        <v>0</v>
      </c>
      <c r="D50" s="37">
        <v>0</v>
      </c>
      <c r="E50" s="37">
        <v>0</v>
      </c>
      <c r="F50" s="82">
        <v>0</v>
      </c>
      <c r="G50" s="37">
        <v>0</v>
      </c>
      <c r="H50" s="92">
        <v>0</v>
      </c>
      <c r="I50" s="25"/>
      <c r="J50" s="97" t="s">
        <v>98</v>
      </c>
      <c r="K50" s="96">
        <v>145</v>
      </c>
    </row>
    <row r="51" spans="1:11" ht="15">
      <c r="A51" s="98" t="s">
        <v>99</v>
      </c>
      <c r="B51" s="100">
        <v>70</v>
      </c>
      <c r="C51" s="100">
        <v>633</v>
      </c>
      <c r="D51" s="100">
        <v>46</v>
      </c>
      <c r="E51" s="100">
        <v>3970</v>
      </c>
      <c r="F51" s="100">
        <v>168</v>
      </c>
      <c r="G51" s="100">
        <v>4887</v>
      </c>
      <c r="H51" s="99"/>
      <c r="I51" s="25"/>
      <c r="J51" s="98" t="s">
        <v>10</v>
      </c>
      <c r="K51" s="99">
        <v>4887</v>
      </c>
    </row>
    <row r="52" spans="1:11" ht="15">
      <c r="A52" s="24"/>
      <c r="B52" s="26"/>
      <c r="C52" s="26"/>
      <c r="D52" s="26"/>
      <c r="E52" s="26"/>
      <c r="F52" s="26"/>
      <c r="G52" s="26"/>
      <c r="H52" s="26"/>
      <c r="I52" s="25"/>
      <c r="J52" s="26"/>
      <c r="K52" s="26"/>
    </row>
    <row r="53" spans="1:11" ht="45">
      <c r="A53" s="91" t="s">
        <v>132</v>
      </c>
      <c r="B53" s="107" t="s">
        <v>80</v>
      </c>
      <c r="C53" s="107" t="s">
        <v>81</v>
      </c>
      <c r="D53" s="107" t="s">
        <v>82</v>
      </c>
      <c r="E53" s="107" t="s">
        <v>83</v>
      </c>
      <c r="F53" s="107" t="s">
        <v>84</v>
      </c>
      <c r="G53" s="107" t="s">
        <v>18</v>
      </c>
      <c r="H53" s="77" t="s">
        <v>133</v>
      </c>
      <c r="I53" s="26"/>
      <c r="J53" s="26"/>
      <c r="K53" s="26"/>
    </row>
    <row r="54" spans="1:11" ht="15">
      <c r="A54" s="105" t="s">
        <v>134</v>
      </c>
      <c r="B54" s="37">
        <v>0</v>
      </c>
      <c r="C54" s="37">
        <v>0</v>
      </c>
      <c r="D54" s="37">
        <v>0</v>
      </c>
      <c r="E54" s="37">
        <v>0</v>
      </c>
      <c r="F54" s="82">
        <v>0</v>
      </c>
      <c r="G54" s="37">
        <v>0</v>
      </c>
      <c r="H54" s="92">
        <v>0</v>
      </c>
      <c r="I54" s="26"/>
      <c r="J54" s="26"/>
      <c r="K54" s="26"/>
    </row>
    <row r="55" spans="1:11" ht="15">
      <c r="A55" s="105" t="s">
        <v>135</v>
      </c>
      <c r="B55" s="37">
        <v>0</v>
      </c>
      <c r="C55" s="37">
        <v>0</v>
      </c>
      <c r="D55" s="37">
        <v>0</v>
      </c>
      <c r="E55" s="37">
        <v>0</v>
      </c>
      <c r="F55" s="82">
        <v>1</v>
      </c>
      <c r="G55" s="37">
        <v>1</v>
      </c>
      <c r="H55" s="92">
        <v>0.04</v>
      </c>
      <c r="I55" s="26"/>
      <c r="J55" s="26"/>
      <c r="K55" s="26"/>
    </row>
    <row r="56" spans="1:11" ht="15">
      <c r="A56" s="105" t="s">
        <v>136</v>
      </c>
      <c r="B56" s="37">
        <v>0</v>
      </c>
      <c r="C56" s="37">
        <v>0</v>
      </c>
      <c r="D56" s="37">
        <v>0</v>
      </c>
      <c r="E56" s="37">
        <v>0</v>
      </c>
      <c r="F56" s="82">
        <v>0</v>
      </c>
      <c r="G56" s="37">
        <v>0</v>
      </c>
      <c r="H56" s="92">
        <v>0</v>
      </c>
      <c r="I56" s="26"/>
      <c r="J56" s="25"/>
      <c r="K56" s="26"/>
    </row>
    <row r="57" spans="1:11" ht="15">
      <c r="A57" s="105" t="s">
        <v>137</v>
      </c>
      <c r="B57" s="37">
        <v>0</v>
      </c>
      <c r="C57" s="37">
        <v>0</v>
      </c>
      <c r="D57" s="37">
        <v>0</v>
      </c>
      <c r="E57" s="37">
        <v>3</v>
      </c>
      <c r="F57" s="82">
        <v>0</v>
      </c>
      <c r="G57" s="37">
        <v>3</v>
      </c>
      <c r="H57" s="92">
        <v>0.12</v>
      </c>
      <c r="I57" s="26"/>
      <c r="J57" s="26"/>
      <c r="K57" s="26"/>
    </row>
    <row r="58" spans="1:11" ht="15">
      <c r="A58" s="105" t="s">
        <v>138</v>
      </c>
      <c r="B58" s="37">
        <v>0</v>
      </c>
      <c r="C58" s="37">
        <v>0</v>
      </c>
      <c r="D58" s="37">
        <v>0</v>
      </c>
      <c r="E58" s="37">
        <v>2</v>
      </c>
      <c r="F58" s="82">
        <v>13</v>
      </c>
      <c r="G58" s="37">
        <v>15</v>
      </c>
      <c r="H58" s="92">
        <v>0.6</v>
      </c>
      <c r="I58" s="26"/>
      <c r="J58" s="26"/>
      <c r="K58" s="26"/>
    </row>
    <row r="59" spans="1:11" ht="15">
      <c r="A59" s="105" t="s">
        <v>139</v>
      </c>
      <c r="B59" s="37">
        <v>0</v>
      </c>
      <c r="C59" s="37">
        <v>0</v>
      </c>
      <c r="D59" s="37">
        <v>0</v>
      </c>
      <c r="E59" s="37">
        <v>5</v>
      </c>
      <c r="F59" s="82">
        <v>1</v>
      </c>
      <c r="G59" s="37">
        <v>6</v>
      </c>
      <c r="H59" s="92">
        <v>0.24</v>
      </c>
      <c r="I59" s="26"/>
      <c r="J59" s="26"/>
      <c r="K59" s="26"/>
    </row>
    <row r="60" spans="1:11" ht="15">
      <c r="A60" s="98" t="s">
        <v>99</v>
      </c>
      <c r="B60" s="100">
        <v>0</v>
      </c>
      <c r="C60" s="100">
        <v>0</v>
      </c>
      <c r="D60" s="100">
        <v>0</v>
      </c>
      <c r="E60" s="100">
        <v>10</v>
      </c>
      <c r="F60" s="100">
        <v>15</v>
      </c>
      <c r="G60" s="100">
        <v>25</v>
      </c>
      <c r="H60" s="99"/>
      <c r="I60" s="26"/>
      <c r="J60" s="26"/>
      <c r="K60" s="26"/>
    </row>
  </sheetData>
  <mergeCells count="31">
    <mergeCell ref="B19:C19"/>
    <mergeCell ref="G19:K19"/>
    <mergeCell ref="A1:K1"/>
    <mergeCell ref="A2:K2"/>
    <mergeCell ref="A3:K3"/>
    <mergeCell ref="A5:K5"/>
    <mergeCell ref="A4:K4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I30:J30"/>
    <mergeCell ref="I27:J27"/>
    <mergeCell ref="I28:J28"/>
    <mergeCell ref="I29:J29"/>
    <mergeCell ref="A32:D32"/>
    <mergeCell ref="G32:H32"/>
    <mergeCell ref="A33:D33"/>
    <mergeCell ref="A42:D42"/>
    <mergeCell ref="A41:D41"/>
    <mergeCell ref="A37:D37"/>
    <mergeCell ref="A36:D36"/>
    <mergeCell ref="A35:D35"/>
    <mergeCell ref="A38:D38"/>
    <mergeCell ref="A40:D40"/>
    <mergeCell ref="A39:D39"/>
  </mergeCells>
  <conditionalFormatting sqref="K20:K2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{274FE65B-DD92-4F58-90C8-AE54449F13B2}</x14:id>
        </ext>
      </extLst>
    </cfRule>
  </conditionalFormatting>
  <conditionalFormatting sqref="H13:H1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{14E894B2-E8B5-4D7C-BA98-01E1447BFC99}</x14:id>
        </ext>
      </extLst>
    </cfRule>
  </conditionalFormatting>
  <conditionalFormatting sqref="K8:K1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{53AFDF53-2C64-4A04-BB30-41756B44A7F5}</x14:id>
        </ext>
      </extLst>
    </cfRule>
  </conditionalFormatting>
  <conditionalFormatting sqref="I33:I4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{2DCFC6AB-46E4-498D-BE4B-B20C5E1A90A4}</x14:id>
        </ext>
      </extLst>
    </cfRule>
  </conditionalFormatting>
  <conditionalFormatting sqref="E33:E4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{C90D3620-85AB-4CE8-BC94-C3138151A7E4}</x14:id>
        </ext>
      </extLst>
    </cfRule>
  </conditionalFormatting>
  <conditionalFormatting sqref="C20:C31 D20:E28 D30:E30 D2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{B3518722-8721-44D9-8F5E-CC5F6A579922}</x14:id>
        </ext>
      </extLst>
    </cfRule>
  </conditionalFormatting>
  <conditionalFormatting sqref="K27:K30 H3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{8A117316-7905-44DB-B237-B4867B0D1423}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4FE65B-DD92-4F58-90C8-AE54449F13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14E894B2-E8B5-4D7C-BA98-01E1447BFC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53AFDF53-2C64-4A04-BB30-41756B44A7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2DCFC6AB-46E4-498D-BE4B-B20C5E1A90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I33:I41</xm:sqref>
        </x14:conditionalFormatting>
        <x14:conditionalFormatting xmlns:xm="http://schemas.microsoft.com/office/excel/2006/main">
          <x14:cfRule type="dataBar" id="{C90D3620-85AB-4CE8-BC94-C3138151A7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E33:E41</xm:sqref>
        </x14:conditionalFormatting>
        <x14:conditionalFormatting xmlns:xm="http://schemas.microsoft.com/office/excel/2006/main">
          <x14:cfRule type="dataBar" id="{B3518722-8721-44D9-8F5E-CC5F6A5799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8A117316-7905-44DB-B237-B4867B0D14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iconSet" priority="16" id="{1E28AC75-9D20-4611-B06F-1200E7A56E18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K33:K42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2" t="s">
        <v>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8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>
      <c r="A4" s="2"/>
      <c r="B4" s="2"/>
      <c r="C4" s="2"/>
      <c r="D4" s="2"/>
      <c r="E4" s="3"/>
    </row>
    <row r="5" spans="1:14" ht="15.75">
      <c r="A5" s="145" t="s">
        <v>148</v>
      </c>
      <c r="B5" s="146"/>
      <c r="C5" s="146"/>
      <c r="D5" s="146"/>
      <c r="E5" s="146"/>
      <c r="F5" s="146"/>
      <c r="G5" s="146"/>
      <c r="H5" s="146"/>
      <c r="I5" s="147"/>
      <c r="K5" s="148" t="s">
        <v>3</v>
      </c>
      <c r="L5" s="149"/>
      <c r="M5" s="149"/>
      <c r="N5" s="150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37</v>
      </c>
      <c r="B8" s="8">
        <v>36</v>
      </c>
      <c r="C8" s="9">
        <v>309</v>
      </c>
      <c r="D8" s="9">
        <v>1948</v>
      </c>
      <c r="E8" s="8">
        <v>19</v>
      </c>
      <c r="F8" s="8">
        <v>90</v>
      </c>
      <c r="G8" s="8" t="s">
        <v>17</v>
      </c>
      <c r="H8" s="8">
        <f t="shared" ref="H8:H49" si="0">SUM(B8:G8)</f>
        <v>2402</v>
      </c>
      <c r="I8" s="10">
        <f t="shared" ref="I8:I49" si="1">H8/$H$50</f>
        <v>0.49150808266830365</v>
      </c>
      <c r="K8" s="9">
        <f t="shared" ref="K8:L8" si="2">C8</f>
        <v>309</v>
      </c>
      <c r="L8" s="9">
        <f t="shared" si="2"/>
        <v>1948</v>
      </c>
      <c r="M8" s="8">
        <f t="shared" ref="M8" si="3">SUM(K8:L8)</f>
        <v>2257</v>
      </c>
      <c r="N8" s="10">
        <f t="shared" ref="N8:N49" si="4">M8/$M$50</f>
        <v>0.49033239191831413</v>
      </c>
    </row>
    <row r="9" spans="1:14">
      <c r="A9" s="7" t="s">
        <v>40</v>
      </c>
      <c r="B9" s="8">
        <v>21</v>
      </c>
      <c r="C9" s="9">
        <v>223</v>
      </c>
      <c r="D9" s="9">
        <v>1307</v>
      </c>
      <c r="E9" s="8">
        <v>8</v>
      </c>
      <c r="F9" s="8">
        <v>49</v>
      </c>
      <c r="G9" s="8" t="s">
        <v>17</v>
      </c>
      <c r="H9" s="8">
        <f t="shared" si="0"/>
        <v>1608</v>
      </c>
      <c r="I9" s="10">
        <f t="shared" si="1"/>
        <v>0.32903621853898096</v>
      </c>
      <c r="K9" s="9">
        <f t="shared" ref="K9:K49" si="5">C9</f>
        <v>223</v>
      </c>
      <c r="L9" s="9">
        <f t="shared" ref="L9:L49" si="6">D9</f>
        <v>1307</v>
      </c>
      <c r="M9" s="8">
        <f t="shared" ref="M9:M49" si="7">SUM(K9:L9)</f>
        <v>1530</v>
      </c>
      <c r="N9" s="10">
        <f t="shared" si="4"/>
        <v>0.33239191831414294</v>
      </c>
    </row>
    <row r="10" spans="1:14">
      <c r="A10" s="7" t="s">
        <v>42</v>
      </c>
      <c r="B10" s="8">
        <v>5</v>
      </c>
      <c r="C10" s="9">
        <v>30</v>
      </c>
      <c r="D10" s="9">
        <v>102</v>
      </c>
      <c r="E10" s="8"/>
      <c r="F10" s="8">
        <v>2</v>
      </c>
      <c r="G10" s="8" t="s">
        <v>17</v>
      </c>
      <c r="H10" s="8">
        <f t="shared" si="0"/>
        <v>139</v>
      </c>
      <c r="I10" s="10">
        <f t="shared" si="1"/>
        <v>2.8442807448332309E-2</v>
      </c>
      <c r="K10" s="9">
        <f t="shared" si="5"/>
        <v>30</v>
      </c>
      <c r="L10" s="9">
        <f t="shared" si="6"/>
        <v>102</v>
      </c>
      <c r="M10" s="8">
        <f t="shared" si="7"/>
        <v>132</v>
      </c>
      <c r="N10" s="10">
        <f t="shared" si="4"/>
        <v>2.8676949815337822E-2</v>
      </c>
    </row>
    <row r="11" spans="1:14">
      <c r="A11" s="7" t="s">
        <v>44</v>
      </c>
      <c r="B11" s="8">
        <v>1</v>
      </c>
      <c r="C11" s="9">
        <v>10</v>
      </c>
      <c r="D11" s="9">
        <v>83</v>
      </c>
      <c r="E11" s="8">
        <v>2</v>
      </c>
      <c r="F11" s="8">
        <v>8</v>
      </c>
      <c r="G11" s="8" t="s">
        <v>17</v>
      </c>
      <c r="H11" s="8">
        <f t="shared" si="0"/>
        <v>104</v>
      </c>
      <c r="I11" s="10">
        <f t="shared" si="1"/>
        <v>2.1280949457745037E-2</v>
      </c>
      <c r="K11" s="9">
        <f t="shared" si="5"/>
        <v>10</v>
      </c>
      <c r="L11" s="9">
        <f t="shared" si="6"/>
        <v>83</v>
      </c>
      <c r="M11" s="8">
        <f t="shared" si="7"/>
        <v>93</v>
      </c>
      <c r="N11" s="10">
        <f t="shared" si="4"/>
        <v>2.0204214642624375E-2</v>
      </c>
    </row>
    <row r="12" spans="1:14">
      <c r="A12" s="7" t="s">
        <v>46</v>
      </c>
      <c r="B12" s="8"/>
      <c r="C12" s="9"/>
      <c r="D12" s="9">
        <v>68</v>
      </c>
      <c r="E12" s="8"/>
      <c r="F12" s="8"/>
      <c r="G12" s="8" t="s">
        <v>17</v>
      </c>
      <c r="H12" s="8">
        <f t="shared" si="0"/>
        <v>68</v>
      </c>
      <c r="I12" s="10">
        <f t="shared" si="1"/>
        <v>1.3914466953140987E-2</v>
      </c>
      <c r="K12" s="9">
        <f t="shared" si="5"/>
        <v>0</v>
      </c>
      <c r="L12" s="9">
        <f t="shared" si="6"/>
        <v>68</v>
      </c>
      <c r="M12" s="8">
        <f t="shared" si="7"/>
        <v>68</v>
      </c>
      <c r="N12" s="10">
        <f t="shared" si="4"/>
        <v>1.4772974147295241E-2</v>
      </c>
    </row>
    <row r="13" spans="1:14">
      <c r="A13" s="7" t="s">
        <v>48</v>
      </c>
      <c r="B13" s="8">
        <v>2</v>
      </c>
      <c r="C13" s="9">
        <v>12</v>
      </c>
      <c r="D13" s="9">
        <v>53</v>
      </c>
      <c r="E13" s="8"/>
      <c r="F13" s="8">
        <v>1</v>
      </c>
      <c r="G13" s="8" t="s">
        <v>17</v>
      </c>
      <c r="H13" s="8">
        <f t="shared" si="0"/>
        <v>68</v>
      </c>
      <c r="I13" s="10">
        <f t="shared" si="1"/>
        <v>1.3914466953140987E-2</v>
      </c>
      <c r="K13" s="9">
        <f t="shared" si="5"/>
        <v>12</v>
      </c>
      <c r="L13" s="9">
        <f t="shared" si="6"/>
        <v>53</v>
      </c>
      <c r="M13" s="8">
        <f t="shared" si="7"/>
        <v>65</v>
      </c>
      <c r="N13" s="10">
        <f t="shared" si="4"/>
        <v>1.4121225287855746E-2</v>
      </c>
    </row>
    <row r="14" spans="1:14">
      <c r="A14" s="7" t="s">
        <v>50</v>
      </c>
      <c r="B14" s="8"/>
      <c r="C14" s="9">
        <v>2</v>
      </c>
      <c r="D14" s="9">
        <v>56</v>
      </c>
      <c r="E14" s="8"/>
      <c r="F14" s="8">
        <v>3</v>
      </c>
      <c r="G14" s="8" t="s">
        <v>17</v>
      </c>
      <c r="H14" s="8">
        <f t="shared" si="0"/>
        <v>61</v>
      </c>
      <c r="I14" s="10">
        <f t="shared" si="1"/>
        <v>1.2482095355023532E-2</v>
      </c>
      <c r="K14" s="9">
        <f t="shared" si="5"/>
        <v>2</v>
      </c>
      <c r="L14" s="9">
        <f t="shared" si="6"/>
        <v>56</v>
      </c>
      <c r="M14" s="8">
        <f t="shared" si="7"/>
        <v>58</v>
      </c>
      <c r="N14" s="10">
        <f t="shared" si="4"/>
        <v>1.2600477949163589E-2</v>
      </c>
    </row>
    <row r="15" spans="1:14">
      <c r="A15" s="7" t="s">
        <v>53</v>
      </c>
      <c r="B15" s="8"/>
      <c r="C15" s="9">
        <v>4</v>
      </c>
      <c r="D15" s="9">
        <v>45</v>
      </c>
      <c r="E15" s="8"/>
      <c r="F15" s="8">
        <v>3</v>
      </c>
      <c r="G15" s="8" t="s">
        <v>17</v>
      </c>
      <c r="H15" s="8">
        <f t="shared" si="0"/>
        <v>52</v>
      </c>
      <c r="I15" s="10">
        <f t="shared" si="1"/>
        <v>1.0640474728872518E-2</v>
      </c>
      <c r="K15" s="9">
        <f t="shared" si="5"/>
        <v>4</v>
      </c>
      <c r="L15" s="9">
        <f t="shared" si="6"/>
        <v>45</v>
      </c>
      <c r="M15" s="8">
        <f t="shared" si="7"/>
        <v>49</v>
      </c>
      <c r="N15" s="10">
        <f t="shared" si="4"/>
        <v>1.0645231370845101E-2</v>
      </c>
    </row>
    <row r="16" spans="1:14">
      <c r="A16" s="7" t="s">
        <v>54</v>
      </c>
      <c r="B16" s="8"/>
      <c r="C16" s="9">
        <v>6</v>
      </c>
      <c r="D16" s="9">
        <v>36</v>
      </c>
      <c r="E16" s="8">
        <v>3</v>
      </c>
      <c r="F16" s="8">
        <v>2</v>
      </c>
      <c r="G16" s="8" t="s">
        <v>17</v>
      </c>
      <c r="H16" s="8">
        <f t="shared" si="0"/>
        <v>47</v>
      </c>
      <c r="I16" s="10">
        <f t="shared" si="1"/>
        <v>9.617352158788622E-3</v>
      </c>
      <c r="K16" s="9">
        <f t="shared" si="5"/>
        <v>6</v>
      </c>
      <c r="L16" s="9">
        <f t="shared" si="6"/>
        <v>36</v>
      </c>
      <c r="M16" s="8">
        <f t="shared" si="7"/>
        <v>42</v>
      </c>
      <c r="N16" s="10">
        <f t="shared" si="4"/>
        <v>9.1244840321529439E-3</v>
      </c>
    </row>
    <row r="17" spans="1:14">
      <c r="A17" s="7" t="s">
        <v>51</v>
      </c>
      <c r="B17" s="8"/>
      <c r="C17" s="9">
        <v>1</v>
      </c>
      <c r="D17" s="9">
        <v>45</v>
      </c>
      <c r="E17" s="8"/>
      <c r="F17" s="8"/>
      <c r="G17" s="8" t="s">
        <v>17</v>
      </c>
      <c r="H17" s="8">
        <f t="shared" si="0"/>
        <v>46</v>
      </c>
      <c r="I17" s="10">
        <f t="shared" si="1"/>
        <v>9.4127276447718445E-3</v>
      </c>
      <c r="K17" s="9">
        <f t="shared" si="5"/>
        <v>1</v>
      </c>
      <c r="L17" s="9">
        <f t="shared" si="6"/>
        <v>45</v>
      </c>
      <c r="M17" s="8">
        <f t="shared" si="7"/>
        <v>46</v>
      </c>
      <c r="N17" s="10">
        <f t="shared" si="4"/>
        <v>9.9934825114056051E-3</v>
      </c>
    </row>
    <row r="18" spans="1:14">
      <c r="A18" s="7" t="s">
        <v>100</v>
      </c>
      <c r="B18" s="8"/>
      <c r="C18" s="9">
        <v>4</v>
      </c>
      <c r="D18" s="9">
        <v>33</v>
      </c>
      <c r="E18" s="8">
        <v>1</v>
      </c>
      <c r="F18" s="8">
        <v>1</v>
      </c>
      <c r="G18" s="8" t="s">
        <v>17</v>
      </c>
      <c r="H18" s="8">
        <f t="shared" si="0"/>
        <v>39</v>
      </c>
      <c r="I18" s="10">
        <f t="shared" si="1"/>
        <v>7.9803560466543896E-3</v>
      </c>
      <c r="K18" s="9">
        <f t="shared" si="5"/>
        <v>4</v>
      </c>
      <c r="L18" s="9">
        <f t="shared" si="6"/>
        <v>33</v>
      </c>
      <c r="M18" s="8">
        <f t="shared" si="7"/>
        <v>37</v>
      </c>
      <c r="N18" s="10">
        <f t="shared" si="4"/>
        <v>8.0382359330871175E-3</v>
      </c>
    </row>
    <row r="19" spans="1:14">
      <c r="A19" s="7" t="s">
        <v>101</v>
      </c>
      <c r="B19" s="8">
        <v>1</v>
      </c>
      <c r="C19" s="9">
        <v>4</v>
      </c>
      <c r="D19" s="9">
        <v>30</v>
      </c>
      <c r="E19" s="8"/>
      <c r="F19" s="8"/>
      <c r="G19" s="8" t="s">
        <v>17</v>
      </c>
      <c r="H19" s="8">
        <f t="shared" si="0"/>
        <v>35</v>
      </c>
      <c r="I19" s="10">
        <f t="shared" si="1"/>
        <v>7.1618579905872726E-3</v>
      </c>
      <c r="K19" s="9">
        <f t="shared" si="5"/>
        <v>4</v>
      </c>
      <c r="L19" s="9">
        <f t="shared" si="6"/>
        <v>30</v>
      </c>
      <c r="M19" s="8">
        <f t="shared" si="7"/>
        <v>34</v>
      </c>
      <c r="N19" s="10">
        <f t="shared" si="4"/>
        <v>7.3864870736476207E-3</v>
      </c>
    </row>
    <row r="20" spans="1:14">
      <c r="A20" s="7" t="s">
        <v>102</v>
      </c>
      <c r="B20" s="8"/>
      <c r="C20" s="9">
        <v>2</v>
      </c>
      <c r="D20" s="9">
        <v>28</v>
      </c>
      <c r="E20" s="8"/>
      <c r="F20" s="8">
        <v>1</v>
      </c>
      <c r="G20" s="8" t="s">
        <v>17</v>
      </c>
      <c r="H20" s="8">
        <f t="shared" si="0"/>
        <v>31</v>
      </c>
      <c r="I20" s="10">
        <f t="shared" si="1"/>
        <v>6.3433599345201555E-3</v>
      </c>
      <c r="K20" s="9">
        <f t="shared" si="5"/>
        <v>2</v>
      </c>
      <c r="L20" s="9">
        <f t="shared" si="6"/>
        <v>28</v>
      </c>
      <c r="M20" s="8">
        <f t="shared" si="7"/>
        <v>30</v>
      </c>
      <c r="N20" s="10">
        <f t="shared" si="4"/>
        <v>6.5174885943949596E-3</v>
      </c>
    </row>
    <row r="21" spans="1:14">
      <c r="A21" s="7" t="s">
        <v>103</v>
      </c>
      <c r="B21" s="8">
        <v>1</v>
      </c>
      <c r="C21" s="9">
        <v>6</v>
      </c>
      <c r="D21" s="9">
        <v>18</v>
      </c>
      <c r="E21" s="8"/>
      <c r="F21" s="8">
        <v>2</v>
      </c>
      <c r="G21" s="8" t="s">
        <v>17</v>
      </c>
      <c r="H21" s="8">
        <f t="shared" si="0"/>
        <v>27</v>
      </c>
      <c r="I21" s="10">
        <f t="shared" si="1"/>
        <v>5.5248618784530384E-3</v>
      </c>
      <c r="K21" s="9">
        <f t="shared" si="5"/>
        <v>6</v>
      </c>
      <c r="L21" s="9">
        <f t="shared" si="6"/>
        <v>18</v>
      </c>
      <c r="M21" s="8">
        <f t="shared" si="7"/>
        <v>24</v>
      </c>
      <c r="N21" s="10">
        <f t="shared" si="4"/>
        <v>5.2139908755159678E-3</v>
      </c>
    </row>
    <row r="22" spans="1:14">
      <c r="A22" s="7" t="s">
        <v>106</v>
      </c>
      <c r="B22" s="8"/>
      <c r="C22" s="9">
        <v>6</v>
      </c>
      <c r="D22" s="9">
        <v>10</v>
      </c>
      <c r="E22" s="8">
        <v>1</v>
      </c>
      <c r="F22" s="8"/>
      <c r="G22" s="8" t="s">
        <v>17</v>
      </c>
      <c r="H22" s="8">
        <f t="shared" si="0"/>
        <v>17</v>
      </c>
      <c r="I22" s="10">
        <f t="shared" si="1"/>
        <v>3.4786167382852467E-3</v>
      </c>
      <c r="K22" s="9">
        <f t="shared" si="5"/>
        <v>6</v>
      </c>
      <c r="L22" s="9">
        <f t="shared" si="6"/>
        <v>10</v>
      </c>
      <c r="M22" s="8">
        <f t="shared" si="7"/>
        <v>16</v>
      </c>
      <c r="N22" s="10">
        <f t="shared" si="4"/>
        <v>3.4759939170106451E-3</v>
      </c>
    </row>
    <row r="23" spans="1:14">
      <c r="A23" s="7" t="s">
        <v>105</v>
      </c>
      <c r="B23" s="8"/>
      <c r="C23" s="9">
        <v>1</v>
      </c>
      <c r="D23" s="9">
        <v>16</v>
      </c>
      <c r="E23" s="8"/>
      <c r="F23" s="8"/>
      <c r="G23" s="8" t="s">
        <v>17</v>
      </c>
      <c r="H23" s="8">
        <f t="shared" si="0"/>
        <v>17</v>
      </c>
      <c r="I23" s="10">
        <f t="shared" si="1"/>
        <v>3.4786167382852467E-3</v>
      </c>
      <c r="K23" s="9">
        <f t="shared" si="5"/>
        <v>1</v>
      </c>
      <c r="L23" s="9">
        <f t="shared" si="6"/>
        <v>16</v>
      </c>
      <c r="M23" s="8">
        <f t="shared" si="7"/>
        <v>17</v>
      </c>
      <c r="N23" s="10">
        <f t="shared" si="4"/>
        <v>3.6932435368238104E-3</v>
      </c>
    </row>
    <row r="24" spans="1:14">
      <c r="A24" s="7" t="s">
        <v>104</v>
      </c>
      <c r="B24" s="8">
        <v>1</v>
      </c>
      <c r="C24" s="9">
        <v>1</v>
      </c>
      <c r="D24" s="9">
        <v>13</v>
      </c>
      <c r="E24" s="8"/>
      <c r="F24" s="8">
        <v>1</v>
      </c>
      <c r="G24" s="8" t="s">
        <v>17</v>
      </c>
      <c r="H24" s="8">
        <f t="shared" si="0"/>
        <v>16</v>
      </c>
      <c r="I24" s="10">
        <f t="shared" si="1"/>
        <v>3.2739922242684674E-3</v>
      </c>
      <c r="K24" s="9">
        <f t="shared" si="5"/>
        <v>1</v>
      </c>
      <c r="L24" s="9">
        <f t="shared" si="6"/>
        <v>13</v>
      </c>
      <c r="M24" s="8">
        <f t="shared" si="7"/>
        <v>14</v>
      </c>
      <c r="N24" s="10">
        <f t="shared" si="4"/>
        <v>3.0414946773843145E-3</v>
      </c>
    </row>
    <row r="25" spans="1:14">
      <c r="A25" s="7" t="s">
        <v>109</v>
      </c>
      <c r="B25" s="8"/>
      <c r="C25" s="9">
        <v>2</v>
      </c>
      <c r="D25" s="9">
        <v>12</v>
      </c>
      <c r="E25" s="8"/>
      <c r="F25" s="8"/>
      <c r="G25" s="8" t="s">
        <v>17</v>
      </c>
      <c r="H25" s="8">
        <f t="shared" si="0"/>
        <v>14</v>
      </c>
      <c r="I25" s="10">
        <f t="shared" si="1"/>
        <v>2.8647431962349089E-3</v>
      </c>
      <c r="K25" s="9">
        <f t="shared" si="5"/>
        <v>2</v>
      </c>
      <c r="L25" s="9">
        <f t="shared" si="6"/>
        <v>12</v>
      </c>
      <c r="M25" s="8">
        <f t="shared" si="7"/>
        <v>14</v>
      </c>
      <c r="N25" s="10">
        <f t="shared" si="4"/>
        <v>3.0414946773843145E-3</v>
      </c>
    </row>
    <row r="26" spans="1:14">
      <c r="A26" s="7" t="s">
        <v>108</v>
      </c>
      <c r="B26" s="8"/>
      <c r="C26" s="9"/>
      <c r="D26" s="9">
        <v>9</v>
      </c>
      <c r="E26" s="8"/>
      <c r="F26" s="8"/>
      <c r="G26" s="8" t="s">
        <v>17</v>
      </c>
      <c r="H26" s="8">
        <f t="shared" si="0"/>
        <v>9</v>
      </c>
      <c r="I26" s="10">
        <f t="shared" si="1"/>
        <v>1.841620626151013E-3</v>
      </c>
      <c r="K26" s="9">
        <f t="shared" si="5"/>
        <v>0</v>
      </c>
      <c r="L26" s="9">
        <f t="shared" si="6"/>
        <v>9</v>
      </c>
      <c r="M26" s="8">
        <f t="shared" si="7"/>
        <v>9</v>
      </c>
      <c r="N26" s="10">
        <f t="shared" si="4"/>
        <v>1.955246578318488E-3</v>
      </c>
    </row>
    <row r="27" spans="1:14">
      <c r="A27" s="7" t="s">
        <v>114</v>
      </c>
      <c r="B27" s="8"/>
      <c r="C27" s="9">
        <v>3</v>
      </c>
      <c r="D27" s="9">
        <v>6</v>
      </c>
      <c r="E27" s="8"/>
      <c r="F27" s="8"/>
      <c r="G27" s="8" t="s">
        <v>17</v>
      </c>
      <c r="H27" s="8">
        <f t="shared" si="0"/>
        <v>9</v>
      </c>
      <c r="I27" s="10">
        <f t="shared" si="1"/>
        <v>1.841620626151013E-3</v>
      </c>
      <c r="K27" s="9">
        <f t="shared" si="5"/>
        <v>3</v>
      </c>
      <c r="L27" s="9">
        <f t="shared" si="6"/>
        <v>6</v>
      </c>
      <c r="M27" s="8">
        <f t="shared" si="7"/>
        <v>9</v>
      </c>
      <c r="N27" s="10">
        <f t="shared" si="4"/>
        <v>1.955246578318488E-3</v>
      </c>
    </row>
    <row r="28" spans="1:14">
      <c r="A28" s="7" t="s">
        <v>107</v>
      </c>
      <c r="B28" s="8">
        <v>2</v>
      </c>
      <c r="C28" s="9">
        <v>1</v>
      </c>
      <c r="D28" s="9">
        <v>2</v>
      </c>
      <c r="E28" s="8">
        <v>2</v>
      </c>
      <c r="F28" s="8">
        <v>1</v>
      </c>
      <c r="G28" s="8" t="s">
        <v>17</v>
      </c>
      <c r="H28" s="8">
        <f t="shared" si="0"/>
        <v>8</v>
      </c>
      <c r="I28" s="10">
        <f t="shared" si="1"/>
        <v>1.6369961121342337E-3</v>
      </c>
      <c r="K28" s="9">
        <f t="shared" si="5"/>
        <v>1</v>
      </c>
      <c r="L28" s="9">
        <f t="shared" si="6"/>
        <v>2</v>
      </c>
      <c r="M28" s="8">
        <f t="shared" si="7"/>
        <v>3</v>
      </c>
      <c r="N28" s="10">
        <f t="shared" si="4"/>
        <v>6.5174885943949598E-4</v>
      </c>
    </row>
    <row r="29" spans="1:14">
      <c r="A29" s="7" t="s">
        <v>120</v>
      </c>
      <c r="B29" s="8"/>
      <c r="C29" s="9"/>
      <c r="D29" s="9"/>
      <c r="E29" s="8">
        <v>8</v>
      </c>
      <c r="F29" s="8"/>
      <c r="G29" s="8" t="s">
        <v>17</v>
      </c>
      <c r="H29" s="8">
        <f t="shared" si="0"/>
        <v>8</v>
      </c>
      <c r="I29" s="10">
        <f t="shared" si="1"/>
        <v>1.6369961121342337E-3</v>
      </c>
      <c r="K29" s="9">
        <f t="shared" si="5"/>
        <v>0</v>
      </c>
      <c r="L29" s="9">
        <f t="shared" si="6"/>
        <v>0</v>
      </c>
      <c r="M29" s="8">
        <f t="shared" si="7"/>
        <v>0</v>
      </c>
      <c r="N29" s="10">
        <f t="shared" si="4"/>
        <v>0</v>
      </c>
    </row>
    <row r="30" spans="1:14">
      <c r="A30" s="7" t="s">
        <v>111</v>
      </c>
      <c r="B30" s="8"/>
      <c r="C30" s="9"/>
      <c r="D30" s="9">
        <v>7</v>
      </c>
      <c r="E30" s="8"/>
      <c r="F30" s="8"/>
      <c r="G30" s="8" t="s">
        <v>17</v>
      </c>
      <c r="H30" s="8">
        <f t="shared" si="0"/>
        <v>7</v>
      </c>
      <c r="I30" s="10">
        <f t="shared" si="1"/>
        <v>1.4323715981174544E-3</v>
      </c>
      <c r="K30" s="9">
        <f t="shared" si="5"/>
        <v>0</v>
      </c>
      <c r="L30" s="9">
        <f t="shared" si="6"/>
        <v>7</v>
      </c>
      <c r="M30" s="8">
        <f t="shared" si="7"/>
        <v>7</v>
      </c>
      <c r="N30" s="10">
        <f t="shared" si="4"/>
        <v>1.5207473386921572E-3</v>
      </c>
    </row>
    <row r="31" spans="1:14">
      <c r="A31" s="7" t="s">
        <v>112</v>
      </c>
      <c r="B31" s="8"/>
      <c r="C31" s="9"/>
      <c r="D31" s="9">
        <v>6</v>
      </c>
      <c r="E31" s="8"/>
      <c r="F31" s="8"/>
      <c r="G31" s="8" t="s">
        <v>17</v>
      </c>
      <c r="H31" s="8">
        <f t="shared" si="0"/>
        <v>6</v>
      </c>
      <c r="I31" s="10">
        <f t="shared" si="1"/>
        <v>1.2277470841006752E-3</v>
      </c>
      <c r="K31" s="9">
        <f t="shared" si="5"/>
        <v>0</v>
      </c>
      <c r="L31" s="9">
        <f t="shared" si="6"/>
        <v>6</v>
      </c>
      <c r="M31" s="8">
        <f t="shared" si="7"/>
        <v>6</v>
      </c>
      <c r="N31" s="10">
        <f t="shared" si="4"/>
        <v>1.303497718878992E-3</v>
      </c>
    </row>
    <row r="32" spans="1:14">
      <c r="A32" s="7" t="s">
        <v>110</v>
      </c>
      <c r="B32" s="8"/>
      <c r="C32" s="9">
        <v>2</v>
      </c>
      <c r="D32" s="9">
        <v>3</v>
      </c>
      <c r="E32" s="8"/>
      <c r="F32" s="8"/>
      <c r="G32" s="8" t="s">
        <v>17</v>
      </c>
      <c r="H32" s="8">
        <f t="shared" si="0"/>
        <v>5</v>
      </c>
      <c r="I32" s="10">
        <f t="shared" si="1"/>
        <v>1.0231225700838961E-3</v>
      </c>
      <c r="K32" s="9">
        <f t="shared" si="5"/>
        <v>2</v>
      </c>
      <c r="L32" s="9">
        <f t="shared" si="6"/>
        <v>3</v>
      </c>
      <c r="M32" s="8">
        <f t="shared" si="7"/>
        <v>5</v>
      </c>
      <c r="N32" s="10">
        <f t="shared" si="4"/>
        <v>1.0862480990658267E-3</v>
      </c>
    </row>
    <row r="33" spans="1:14">
      <c r="A33" s="7" t="s">
        <v>117</v>
      </c>
      <c r="B33" s="8"/>
      <c r="C33" s="9">
        <v>1</v>
      </c>
      <c r="D33" s="9">
        <v>3</v>
      </c>
      <c r="E33" s="8"/>
      <c r="F33" s="8"/>
      <c r="G33" s="8" t="s">
        <v>17</v>
      </c>
      <c r="H33" s="8">
        <f t="shared" si="0"/>
        <v>4</v>
      </c>
      <c r="I33" s="10">
        <f t="shared" si="1"/>
        <v>8.1849805606711685E-4</v>
      </c>
      <c r="K33" s="9">
        <f t="shared" si="5"/>
        <v>1</v>
      </c>
      <c r="L33" s="9">
        <f t="shared" si="6"/>
        <v>3</v>
      </c>
      <c r="M33" s="8">
        <f t="shared" si="7"/>
        <v>4</v>
      </c>
      <c r="N33" s="10">
        <f t="shared" si="4"/>
        <v>8.6899847925266127E-4</v>
      </c>
    </row>
    <row r="34" spans="1:14">
      <c r="A34" s="7" t="s">
        <v>125</v>
      </c>
      <c r="B34" s="8"/>
      <c r="C34" s="9">
        <v>1</v>
      </c>
      <c r="D34" s="9">
        <v>3</v>
      </c>
      <c r="E34" s="8"/>
      <c r="F34" s="8"/>
      <c r="G34" s="8" t="s">
        <v>17</v>
      </c>
      <c r="H34" s="8">
        <f t="shared" si="0"/>
        <v>4</v>
      </c>
      <c r="I34" s="10">
        <f t="shared" si="1"/>
        <v>8.1849805606711685E-4</v>
      </c>
      <c r="K34" s="9">
        <f t="shared" si="5"/>
        <v>1</v>
      </c>
      <c r="L34" s="9">
        <f t="shared" si="6"/>
        <v>3</v>
      </c>
      <c r="M34" s="8">
        <f t="shared" si="7"/>
        <v>4</v>
      </c>
      <c r="N34" s="10">
        <f t="shared" si="4"/>
        <v>8.6899847925266127E-4</v>
      </c>
    </row>
    <row r="35" spans="1:14">
      <c r="A35" s="7" t="s">
        <v>113</v>
      </c>
      <c r="B35" s="8"/>
      <c r="C35" s="9">
        <v>1</v>
      </c>
      <c r="D35" s="9">
        <v>3</v>
      </c>
      <c r="E35" s="8"/>
      <c r="F35" s="8"/>
      <c r="G35" s="8" t="s">
        <v>17</v>
      </c>
      <c r="H35" s="8">
        <f t="shared" si="0"/>
        <v>4</v>
      </c>
      <c r="I35" s="10">
        <f t="shared" si="1"/>
        <v>8.1849805606711685E-4</v>
      </c>
      <c r="K35" s="9">
        <f t="shared" si="5"/>
        <v>1</v>
      </c>
      <c r="L35" s="9">
        <f t="shared" si="6"/>
        <v>3</v>
      </c>
      <c r="M35" s="8">
        <f t="shared" si="7"/>
        <v>4</v>
      </c>
      <c r="N35" s="10">
        <f t="shared" si="4"/>
        <v>8.6899847925266127E-4</v>
      </c>
    </row>
    <row r="36" spans="1:14">
      <c r="A36" s="7" t="s">
        <v>121</v>
      </c>
      <c r="B36" s="8"/>
      <c r="C36" s="9"/>
      <c r="D36" s="9">
        <v>1</v>
      </c>
      <c r="E36" s="8">
        <v>1</v>
      </c>
      <c r="F36" s="8">
        <v>2</v>
      </c>
      <c r="G36" s="8" t="s">
        <v>17</v>
      </c>
      <c r="H36" s="8">
        <f t="shared" si="0"/>
        <v>4</v>
      </c>
      <c r="I36" s="10">
        <f t="shared" si="1"/>
        <v>8.1849805606711685E-4</v>
      </c>
      <c r="K36" s="9">
        <f t="shared" si="5"/>
        <v>0</v>
      </c>
      <c r="L36" s="9">
        <f t="shared" si="6"/>
        <v>1</v>
      </c>
      <c r="M36" s="8">
        <f t="shared" si="7"/>
        <v>1</v>
      </c>
      <c r="N36" s="10">
        <f t="shared" si="4"/>
        <v>2.1724961981316532E-4</v>
      </c>
    </row>
    <row r="37" spans="1:14">
      <c r="A37" s="7" t="s">
        <v>115</v>
      </c>
      <c r="B37" s="8"/>
      <c r="C37" s="9"/>
      <c r="D37" s="9">
        <v>3</v>
      </c>
      <c r="E37" s="8"/>
      <c r="F37" s="8">
        <v>1</v>
      </c>
      <c r="G37" s="8" t="s">
        <v>17</v>
      </c>
      <c r="H37" s="8">
        <f t="shared" si="0"/>
        <v>4</v>
      </c>
      <c r="I37" s="10">
        <f t="shared" si="1"/>
        <v>8.1849805606711685E-4</v>
      </c>
      <c r="K37" s="9">
        <f t="shared" si="5"/>
        <v>0</v>
      </c>
      <c r="L37" s="9">
        <f t="shared" si="6"/>
        <v>3</v>
      </c>
      <c r="M37" s="8">
        <f t="shared" si="7"/>
        <v>3</v>
      </c>
      <c r="N37" s="10">
        <f t="shared" si="4"/>
        <v>6.5174885943949598E-4</v>
      </c>
    </row>
    <row r="38" spans="1:14">
      <c r="A38" s="7" t="s">
        <v>118</v>
      </c>
      <c r="B38" s="8"/>
      <c r="C38" s="9"/>
      <c r="D38" s="9">
        <v>3</v>
      </c>
      <c r="E38" s="8"/>
      <c r="F38" s="8"/>
      <c r="G38" s="8" t="s">
        <v>17</v>
      </c>
      <c r="H38" s="8">
        <f t="shared" si="0"/>
        <v>3</v>
      </c>
      <c r="I38" s="10">
        <f t="shared" si="1"/>
        <v>6.1387354205033758E-4</v>
      </c>
      <c r="K38" s="9">
        <f t="shared" si="5"/>
        <v>0</v>
      </c>
      <c r="L38" s="9">
        <f t="shared" si="6"/>
        <v>3</v>
      </c>
      <c r="M38" s="8">
        <f t="shared" si="7"/>
        <v>3</v>
      </c>
      <c r="N38" s="10">
        <f t="shared" si="4"/>
        <v>6.5174885943949598E-4</v>
      </c>
    </row>
    <row r="39" spans="1:14">
      <c r="A39" s="7" t="s">
        <v>119</v>
      </c>
      <c r="B39" s="8"/>
      <c r="C39" s="9"/>
      <c r="D39" s="9">
        <v>3</v>
      </c>
      <c r="E39" s="8"/>
      <c r="F39" s="8"/>
      <c r="G39" s="8" t="s">
        <v>17</v>
      </c>
      <c r="H39" s="8">
        <f t="shared" si="0"/>
        <v>3</v>
      </c>
      <c r="I39" s="10">
        <f t="shared" si="1"/>
        <v>6.1387354205033758E-4</v>
      </c>
      <c r="K39" s="9">
        <f t="shared" si="5"/>
        <v>0</v>
      </c>
      <c r="L39" s="9">
        <f t="shared" si="6"/>
        <v>3</v>
      </c>
      <c r="M39" s="8">
        <f t="shared" si="7"/>
        <v>3</v>
      </c>
      <c r="N39" s="10">
        <f t="shared" si="4"/>
        <v>6.5174885943949598E-4</v>
      </c>
    </row>
    <row r="40" spans="1:14">
      <c r="A40" s="7" t="s">
        <v>116</v>
      </c>
      <c r="B40" s="8"/>
      <c r="C40" s="9"/>
      <c r="D40" s="9">
        <v>1</v>
      </c>
      <c r="E40" s="8">
        <v>1</v>
      </c>
      <c r="F40" s="8">
        <v>1</v>
      </c>
      <c r="G40" s="8" t="s">
        <v>17</v>
      </c>
      <c r="H40" s="8">
        <f t="shared" si="0"/>
        <v>3</v>
      </c>
      <c r="I40" s="10">
        <f t="shared" si="1"/>
        <v>6.1387354205033758E-4</v>
      </c>
      <c r="K40" s="9">
        <f t="shared" si="5"/>
        <v>0</v>
      </c>
      <c r="L40" s="9">
        <f t="shared" si="6"/>
        <v>1</v>
      </c>
      <c r="M40" s="8">
        <f t="shared" si="7"/>
        <v>1</v>
      </c>
      <c r="N40" s="10">
        <f t="shared" si="4"/>
        <v>2.1724961981316532E-4</v>
      </c>
    </row>
    <row r="41" spans="1:14">
      <c r="A41" s="7" t="s">
        <v>128</v>
      </c>
      <c r="B41" s="8"/>
      <c r="C41" s="9"/>
      <c r="D41" s="9">
        <v>3</v>
      </c>
      <c r="E41" s="8"/>
      <c r="F41" s="8"/>
      <c r="G41" s="8" t="s">
        <v>17</v>
      </c>
      <c r="H41" s="8">
        <f t="shared" si="0"/>
        <v>3</v>
      </c>
      <c r="I41" s="10">
        <f t="shared" si="1"/>
        <v>6.1387354205033758E-4</v>
      </c>
      <c r="K41" s="9">
        <f t="shared" si="5"/>
        <v>0</v>
      </c>
      <c r="L41" s="9">
        <f t="shared" si="6"/>
        <v>3</v>
      </c>
      <c r="M41" s="8">
        <f t="shared" si="7"/>
        <v>3</v>
      </c>
      <c r="N41" s="10">
        <f t="shared" si="4"/>
        <v>6.5174885943949598E-4</v>
      </c>
    </row>
    <row r="42" spans="1:14">
      <c r="A42" s="7" t="s">
        <v>123</v>
      </c>
      <c r="B42" s="8"/>
      <c r="C42" s="9"/>
      <c r="D42" s="9">
        <v>2</v>
      </c>
      <c r="E42" s="8"/>
      <c r="F42" s="8"/>
      <c r="G42" s="8" t="s">
        <v>17</v>
      </c>
      <c r="H42" s="8">
        <f t="shared" si="0"/>
        <v>2</v>
      </c>
      <c r="I42" s="10">
        <f t="shared" si="1"/>
        <v>4.0924902803355842E-4</v>
      </c>
      <c r="K42" s="9">
        <f t="shared" si="5"/>
        <v>0</v>
      </c>
      <c r="L42" s="9">
        <f t="shared" si="6"/>
        <v>2</v>
      </c>
      <c r="M42" s="8">
        <f t="shared" si="7"/>
        <v>2</v>
      </c>
      <c r="N42" s="10">
        <f t="shared" si="4"/>
        <v>4.3449923962633063E-4</v>
      </c>
    </row>
    <row r="43" spans="1:14">
      <c r="A43" s="7" t="s">
        <v>129</v>
      </c>
      <c r="B43" s="8"/>
      <c r="C43" s="9"/>
      <c r="D43" s="9">
        <v>2</v>
      </c>
      <c r="E43" s="8"/>
      <c r="F43" s="8"/>
      <c r="G43" s="8" t="s">
        <v>17</v>
      </c>
      <c r="H43" s="8">
        <f t="shared" si="0"/>
        <v>2</v>
      </c>
      <c r="I43" s="10">
        <f t="shared" si="1"/>
        <v>4.0924902803355842E-4</v>
      </c>
      <c r="K43" s="9">
        <f t="shared" si="5"/>
        <v>0</v>
      </c>
      <c r="L43" s="9">
        <f t="shared" si="6"/>
        <v>2</v>
      </c>
      <c r="M43" s="8">
        <f t="shared" si="7"/>
        <v>2</v>
      </c>
      <c r="N43" s="10">
        <f t="shared" si="4"/>
        <v>4.3449923962633063E-4</v>
      </c>
    </row>
    <row r="44" spans="1:14">
      <c r="A44" s="7" t="s">
        <v>140</v>
      </c>
      <c r="B44" s="8"/>
      <c r="C44" s="9"/>
      <c r="D44" s="9">
        <v>2</v>
      </c>
      <c r="E44" s="8"/>
      <c r="F44" s="8"/>
      <c r="G44" s="8" t="s">
        <v>17</v>
      </c>
      <c r="H44" s="8">
        <f t="shared" si="0"/>
        <v>2</v>
      </c>
      <c r="I44" s="10">
        <f t="shared" si="1"/>
        <v>4.0924902803355842E-4</v>
      </c>
      <c r="K44" s="9">
        <f t="shared" si="5"/>
        <v>0</v>
      </c>
      <c r="L44" s="9">
        <f t="shared" si="6"/>
        <v>2</v>
      </c>
      <c r="M44" s="8">
        <f t="shared" si="7"/>
        <v>2</v>
      </c>
      <c r="N44" s="10">
        <f t="shared" si="4"/>
        <v>4.3449923962633063E-4</v>
      </c>
    </row>
    <row r="45" spans="1:14">
      <c r="A45" s="7" t="s">
        <v>122</v>
      </c>
      <c r="B45" s="8"/>
      <c r="C45" s="9"/>
      <c r="D45" s="9">
        <v>2</v>
      </c>
      <c r="E45" s="8"/>
      <c r="F45" s="8"/>
      <c r="G45" s="8" t="s">
        <v>17</v>
      </c>
      <c r="H45" s="8">
        <f t="shared" si="0"/>
        <v>2</v>
      </c>
      <c r="I45" s="10">
        <f t="shared" si="1"/>
        <v>4.0924902803355842E-4</v>
      </c>
      <c r="K45" s="9">
        <f t="shared" si="5"/>
        <v>0</v>
      </c>
      <c r="L45" s="9">
        <f t="shared" si="6"/>
        <v>2</v>
      </c>
      <c r="M45" s="8">
        <f t="shared" si="7"/>
        <v>2</v>
      </c>
      <c r="N45" s="10">
        <f t="shared" si="4"/>
        <v>4.3449923962633063E-4</v>
      </c>
    </row>
    <row r="46" spans="1:14">
      <c r="A46" s="7" t="s">
        <v>126</v>
      </c>
      <c r="B46" s="8"/>
      <c r="C46" s="9"/>
      <c r="D46" s="9">
        <v>1</v>
      </c>
      <c r="E46" s="8"/>
      <c r="F46" s="8"/>
      <c r="G46" s="8" t="s">
        <v>17</v>
      </c>
      <c r="H46" s="8">
        <f t="shared" si="0"/>
        <v>1</v>
      </c>
      <c r="I46" s="10">
        <f t="shared" si="1"/>
        <v>2.0462451401677921E-4</v>
      </c>
      <c r="K46" s="9">
        <f t="shared" si="5"/>
        <v>0</v>
      </c>
      <c r="L46" s="9">
        <f t="shared" si="6"/>
        <v>1</v>
      </c>
      <c r="M46" s="8">
        <f t="shared" si="7"/>
        <v>1</v>
      </c>
      <c r="N46" s="10">
        <f t="shared" si="4"/>
        <v>2.1724961981316532E-4</v>
      </c>
    </row>
    <row r="47" spans="1:14">
      <c r="A47" s="7" t="s">
        <v>124</v>
      </c>
      <c r="B47" s="8"/>
      <c r="C47" s="9"/>
      <c r="D47" s="9">
        <v>1</v>
      </c>
      <c r="E47" s="8"/>
      <c r="F47" s="8"/>
      <c r="G47" s="8" t="s">
        <v>17</v>
      </c>
      <c r="H47" s="8">
        <f t="shared" si="0"/>
        <v>1</v>
      </c>
      <c r="I47" s="10">
        <f t="shared" si="1"/>
        <v>2.0462451401677921E-4</v>
      </c>
      <c r="K47" s="9">
        <f t="shared" si="5"/>
        <v>0</v>
      </c>
      <c r="L47" s="9">
        <f t="shared" si="6"/>
        <v>1</v>
      </c>
      <c r="M47" s="8">
        <f t="shared" si="7"/>
        <v>1</v>
      </c>
      <c r="N47" s="10">
        <f t="shared" si="4"/>
        <v>2.1724961981316532E-4</v>
      </c>
    </row>
    <row r="48" spans="1:14">
      <c r="A48" s="7" t="s">
        <v>147</v>
      </c>
      <c r="B48" s="8"/>
      <c r="C48" s="9">
        <v>1</v>
      </c>
      <c r="D48" s="9"/>
      <c r="E48" s="8"/>
      <c r="F48" s="8"/>
      <c r="G48" s="8" t="s">
        <v>17</v>
      </c>
      <c r="H48" s="8">
        <f t="shared" si="0"/>
        <v>1</v>
      </c>
      <c r="I48" s="10">
        <f t="shared" si="1"/>
        <v>2.0462451401677921E-4</v>
      </c>
      <c r="K48" s="9">
        <f t="shared" si="5"/>
        <v>1</v>
      </c>
      <c r="L48" s="9">
        <f t="shared" si="6"/>
        <v>0</v>
      </c>
      <c r="M48" s="8">
        <f t="shared" si="7"/>
        <v>1</v>
      </c>
      <c r="N48" s="10">
        <f t="shared" si="4"/>
        <v>2.1724961981316532E-4</v>
      </c>
    </row>
    <row r="49" spans="1:14">
      <c r="A49" s="7" t="s">
        <v>127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 t="shared" si="1"/>
        <v>2.0462451401677921E-4</v>
      </c>
      <c r="K49" s="9">
        <f t="shared" si="5"/>
        <v>0</v>
      </c>
      <c r="L49" s="9">
        <f t="shared" si="6"/>
        <v>1</v>
      </c>
      <c r="M49" s="8">
        <f t="shared" si="7"/>
        <v>1</v>
      </c>
      <c r="N49" s="10">
        <f t="shared" si="4"/>
        <v>2.1724961981316532E-4</v>
      </c>
    </row>
    <row r="50" spans="1:14">
      <c r="A50" s="11" t="s">
        <v>18</v>
      </c>
      <c r="B50" s="12">
        <f t="shared" ref="B50:I50" si="8">SUM(B8:B49)</f>
        <v>70</v>
      </c>
      <c r="C50" s="13">
        <f t="shared" si="8"/>
        <v>633</v>
      </c>
      <c r="D50" s="13">
        <f t="shared" si="8"/>
        <v>3970</v>
      </c>
      <c r="E50" s="12">
        <f t="shared" si="8"/>
        <v>46</v>
      </c>
      <c r="F50" s="12">
        <f t="shared" si="8"/>
        <v>168</v>
      </c>
      <c r="G50" s="12">
        <f t="shared" si="8"/>
        <v>0</v>
      </c>
      <c r="H50" s="12">
        <f t="shared" si="8"/>
        <v>4887</v>
      </c>
      <c r="I50" s="14">
        <f t="shared" si="8"/>
        <v>1</v>
      </c>
      <c r="K50" s="13">
        <f>SUM(K8:K49)</f>
        <v>633</v>
      </c>
      <c r="L50" s="13">
        <f>SUM(L8:L49)</f>
        <v>3970</v>
      </c>
      <c r="M50" s="12">
        <f>SUM(M8:M49)</f>
        <v>4603</v>
      </c>
      <c r="N50" s="14">
        <f>SUM(N8:N49)</f>
        <v>1.0000000000000004</v>
      </c>
    </row>
    <row r="52" spans="1:14">
      <c r="A52" s="15" t="s">
        <v>12</v>
      </c>
    </row>
    <row r="53" spans="1:14">
      <c r="A53" s="17" t="s">
        <v>149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2" t="s">
        <v>1</v>
      </c>
      <c r="B1" s="142"/>
      <c r="C1" s="142"/>
      <c r="D1" s="142"/>
      <c r="E1" s="142"/>
      <c r="F1" s="142"/>
    </row>
    <row r="2" spans="1:6">
      <c r="A2" s="143" t="s">
        <v>16</v>
      </c>
      <c r="B2" s="143"/>
      <c r="C2" s="143"/>
      <c r="D2" s="143"/>
      <c r="E2" s="143"/>
      <c r="F2" s="143"/>
    </row>
    <row r="3" spans="1:6" ht="18">
      <c r="A3" s="144" t="s">
        <v>2</v>
      </c>
      <c r="B3" s="144"/>
      <c r="C3" s="144"/>
      <c r="D3" s="144"/>
      <c r="E3" s="144"/>
      <c r="F3" s="144"/>
    </row>
    <row r="4" spans="1:6">
      <c r="A4" s="2"/>
      <c r="B4" s="2"/>
      <c r="C4" s="2"/>
      <c r="D4" s="2"/>
      <c r="E4" s="3"/>
    </row>
    <row r="5" spans="1:6" ht="15.75">
      <c r="A5" s="145" t="s">
        <v>150</v>
      </c>
      <c r="B5" s="146"/>
      <c r="C5" s="146"/>
      <c r="D5" s="146"/>
      <c r="E5" s="146"/>
      <c r="F5" s="147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37</v>
      </c>
      <c r="B8" s="8">
        <v>374</v>
      </c>
      <c r="C8" s="8">
        <v>1473</v>
      </c>
      <c r="D8" s="8">
        <v>555</v>
      </c>
      <c r="E8" s="8">
        <f t="shared" ref="E8:E49" si="0">SUM(B8:D8)</f>
        <v>2402</v>
      </c>
      <c r="F8" s="10">
        <f t="shared" ref="F8:F49" si="1">E8/$E$50</f>
        <v>0.49150808266830365</v>
      </c>
    </row>
    <row r="9" spans="1:6">
      <c r="A9" s="7" t="s">
        <v>40</v>
      </c>
      <c r="B9" s="8">
        <v>249</v>
      </c>
      <c r="C9" s="8">
        <v>953</v>
      </c>
      <c r="D9" s="8">
        <v>406</v>
      </c>
      <c r="E9" s="8">
        <f t="shared" si="0"/>
        <v>1608</v>
      </c>
      <c r="F9" s="10">
        <f t="shared" si="1"/>
        <v>0.32903621853898096</v>
      </c>
    </row>
    <row r="10" spans="1:6">
      <c r="A10" s="7" t="s">
        <v>42</v>
      </c>
      <c r="B10" s="8">
        <v>35</v>
      </c>
      <c r="C10" s="8">
        <v>80</v>
      </c>
      <c r="D10" s="8">
        <v>24</v>
      </c>
      <c r="E10" s="8">
        <f t="shared" si="0"/>
        <v>139</v>
      </c>
      <c r="F10" s="10">
        <f t="shared" si="1"/>
        <v>2.8442807448332309E-2</v>
      </c>
    </row>
    <row r="11" spans="1:6">
      <c r="A11" s="7" t="s">
        <v>44</v>
      </c>
      <c r="B11" s="8">
        <v>22</v>
      </c>
      <c r="C11" s="8">
        <v>52</v>
      </c>
      <c r="D11" s="8">
        <v>30</v>
      </c>
      <c r="E11" s="8">
        <f t="shared" si="0"/>
        <v>104</v>
      </c>
      <c r="F11" s="10">
        <f t="shared" si="1"/>
        <v>2.1280949457745037E-2</v>
      </c>
    </row>
    <row r="12" spans="1:6">
      <c r="A12" s="7" t="s">
        <v>46</v>
      </c>
      <c r="B12" s="8">
        <v>5</v>
      </c>
      <c r="C12" s="8">
        <v>24</v>
      </c>
      <c r="D12" s="8">
        <v>39</v>
      </c>
      <c r="E12" s="8">
        <f t="shared" si="0"/>
        <v>68</v>
      </c>
      <c r="F12" s="10">
        <f t="shared" si="1"/>
        <v>1.3914466953140987E-2</v>
      </c>
    </row>
    <row r="13" spans="1:6">
      <c r="A13" s="7" t="s">
        <v>48</v>
      </c>
      <c r="B13" s="8">
        <v>9</v>
      </c>
      <c r="C13" s="8">
        <v>44</v>
      </c>
      <c r="D13" s="8">
        <v>15</v>
      </c>
      <c r="E13" s="8">
        <f t="shared" ref="E13" si="2">SUM(B13:D13)</f>
        <v>68</v>
      </c>
      <c r="F13" s="10">
        <f t="shared" si="1"/>
        <v>1.3914466953140987E-2</v>
      </c>
    </row>
    <row r="14" spans="1:6">
      <c r="A14" s="7" t="s">
        <v>50</v>
      </c>
      <c r="B14" s="8">
        <v>13</v>
      </c>
      <c r="C14" s="8">
        <v>23</v>
      </c>
      <c r="D14" s="8">
        <v>25</v>
      </c>
      <c r="E14" s="8">
        <f t="shared" ref="E14" si="3">SUM(B14:D14)</f>
        <v>61</v>
      </c>
      <c r="F14" s="10">
        <f t="shared" si="1"/>
        <v>1.2482095355023532E-2</v>
      </c>
    </row>
    <row r="15" spans="1:6">
      <c r="A15" s="7" t="s">
        <v>53</v>
      </c>
      <c r="B15" s="8">
        <v>5</v>
      </c>
      <c r="C15" s="8">
        <v>25</v>
      </c>
      <c r="D15" s="8">
        <v>22</v>
      </c>
      <c r="E15" s="8">
        <f t="shared" ref="E15:E21" si="4">SUM(B15:D15)</f>
        <v>52</v>
      </c>
      <c r="F15" s="10">
        <f t="shared" si="1"/>
        <v>1.0640474728872518E-2</v>
      </c>
    </row>
    <row r="16" spans="1:6">
      <c r="A16" s="7" t="s">
        <v>54</v>
      </c>
      <c r="B16" s="8">
        <v>14</v>
      </c>
      <c r="C16" s="8">
        <v>26</v>
      </c>
      <c r="D16" s="8">
        <v>7</v>
      </c>
      <c r="E16" s="8">
        <f t="shared" si="4"/>
        <v>47</v>
      </c>
      <c r="F16" s="10">
        <f t="shared" si="1"/>
        <v>9.617352158788622E-3</v>
      </c>
    </row>
    <row r="17" spans="1:6">
      <c r="A17" s="7" t="s">
        <v>51</v>
      </c>
      <c r="B17" s="8">
        <v>3</v>
      </c>
      <c r="C17" s="8">
        <v>20</v>
      </c>
      <c r="D17" s="8">
        <v>23</v>
      </c>
      <c r="E17" s="8">
        <f t="shared" ref="E17" si="5">SUM(B17:D17)</f>
        <v>46</v>
      </c>
      <c r="F17" s="10">
        <f t="shared" si="1"/>
        <v>9.4127276447718445E-3</v>
      </c>
    </row>
    <row r="18" spans="1:6">
      <c r="A18" s="7" t="s">
        <v>100</v>
      </c>
      <c r="B18" s="8">
        <v>1</v>
      </c>
      <c r="C18" s="8">
        <v>23</v>
      </c>
      <c r="D18" s="8">
        <v>15</v>
      </c>
      <c r="E18" s="8">
        <f t="shared" si="4"/>
        <v>39</v>
      </c>
      <c r="F18" s="10">
        <f t="shared" si="1"/>
        <v>7.9803560466543896E-3</v>
      </c>
    </row>
    <row r="19" spans="1:6" ht="14.25" customHeight="1">
      <c r="A19" s="7" t="s">
        <v>101</v>
      </c>
      <c r="B19" s="8">
        <v>11</v>
      </c>
      <c r="C19" s="8">
        <v>19</v>
      </c>
      <c r="D19" s="8">
        <v>5</v>
      </c>
      <c r="E19" s="8">
        <f t="shared" si="4"/>
        <v>35</v>
      </c>
      <c r="F19" s="10">
        <f t="shared" si="1"/>
        <v>7.1618579905872726E-3</v>
      </c>
    </row>
    <row r="20" spans="1:6">
      <c r="A20" s="7" t="s">
        <v>102</v>
      </c>
      <c r="B20" s="8">
        <v>2</v>
      </c>
      <c r="C20" s="8">
        <v>16</v>
      </c>
      <c r="D20" s="8">
        <v>13</v>
      </c>
      <c r="E20" s="8">
        <f t="shared" si="4"/>
        <v>31</v>
      </c>
      <c r="F20" s="10">
        <f t="shared" si="1"/>
        <v>6.3433599345201555E-3</v>
      </c>
    </row>
    <row r="21" spans="1:6">
      <c r="A21" s="7" t="s">
        <v>103</v>
      </c>
      <c r="B21" s="8">
        <v>6</v>
      </c>
      <c r="C21" s="8">
        <v>18</v>
      </c>
      <c r="D21" s="8">
        <v>3</v>
      </c>
      <c r="E21" s="8">
        <f t="shared" si="4"/>
        <v>27</v>
      </c>
      <c r="F21" s="10">
        <f t="shared" si="1"/>
        <v>5.5248618784530384E-3</v>
      </c>
    </row>
    <row r="22" spans="1:6">
      <c r="A22" s="7" t="s">
        <v>106</v>
      </c>
      <c r="B22" s="8">
        <v>7</v>
      </c>
      <c r="C22" s="8">
        <v>7</v>
      </c>
      <c r="D22" s="8">
        <v>3</v>
      </c>
      <c r="E22" s="8">
        <f t="shared" si="0"/>
        <v>17</v>
      </c>
      <c r="F22" s="10">
        <f t="shared" si="1"/>
        <v>3.4786167382852467E-3</v>
      </c>
    </row>
    <row r="23" spans="1:6">
      <c r="A23" s="7" t="s">
        <v>105</v>
      </c>
      <c r="B23" s="8">
        <v>3</v>
      </c>
      <c r="C23" s="8">
        <v>2</v>
      </c>
      <c r="D23" s="8">
        <v>12</v>
      </c>
      <c r="E23" s="8">
        <f>SUM(B23:D23)</f>
        <v>17</v>
      </c>
      <c r="F23" s="10">
        <f t="shared" si="1"/>
        <v>3.4786167382852467E-3</v>
      </c>
    </row>
    <row r="24" spans="1:6">
      <c r="A24" s="7" t="s">
        <v>104</v>
      </c>
      <c r="B24" s="8">
        <v>1</v>
      </c>
      <c r="C24" s="8">
        <v>10</v>
      </c>
      <c r="D24" s="8">
        <v>5</v>
      </c>
      <c r="E24" s="8">
        <f>SUM(B24:D24)</f>
        <v>16</v>
      </c>
      <c r="F24" s="10">
        <f t="shared" si="1"/>
        <v>3.2739922242684674E-3</v>
      </c>
    </row>
    <row r="25" spans="1:6">
      <c r="A25" s="7" t="s">
        <v>109</v>
      </c>
      <c r="B25" s="8">
        <v>4</v>
      </c>
      <c r="C25" s="8">
        <v>5</v>
      </c>
      <c r="D25" s="8">
        <v>5</v>
      </c>
      <c r="E25" s="8">
        <f>SUM(B25:D25)</f>
        <v>14</v>
      </c>
      <c r="F25" s="10">
        <f t="shared" si="1"/>
        <v>2.8647431962349089E-3</v>
      </c>
    </row>
    <row r="26" spans="1:6">
      <c r="A26" s="7" t="s">
        <v>108</v>
      </c>
      <c r="B26" s="8">
        <v>2</v>
      </c>
      <c r="C26" s="8">
        <v>2</v>
      </c>
      <c r="D26" s="8">
        <v>5</v>
      </c>
      <c r="E26" s="8">
        <f t="shared" ref="E26:E35" si="6">SUM(B26:D26)</f>
        <v>9</v>
      </c>
      <c r="F26" s="10">
        <f t="shared" si="1"/>
        <v>1.841620626151013E-3</v>
      </c>
    </row>
    <row r="27" spans="1:6">
      <c r="A27" s="7" t="s">
        <v>114</v>
      </c>
      <c r="B27" s="8">
        <v>2</v>
      </c>
      <c r="C27" s="8">
        <v>6</v>
      </c>
      <c r="D27" s="8">
        <v>1</v>
      </c>
      <c r="E27" s="8">
        <f>SUM(B27:D27)</f>
        <v>9</v>
      </c>
      <c r="F27" s="10">
        <f t="shared" si="1"/>
        <v>1.841620626151013E-3</v>
      </c>
    </row>
    <row r="28" spans="1:6">
      <c r="A28" s="7" t="s">
        <v>107</v>
      </c>
      <c r="B28" s="8">
        <v>2</v>
      </c>
      <c r="C28" s="8">
        <v>4</v>
      </c>
      <c r="D28" s="8">
        <v>2</v>
      </c>
      <c r="E28" s="8">
        <f>SUM(B28:D28)</f>
        <v>8</v>
      </c>
      <c r="F28" s="10">
        <f t="shared" si="1"/>
        <v>1.6369961121342337E-3</v>
      </c>
    </row>
    <row r="29" spans="1:6">
      <c r="A29" s="7" t="s">
        <v>120</v>
      </c>
      <c r="B29" s="8">
        <v>4</v>
      </c>
      <c r="C29" s="8">
        <v>4</v>
      </c>
      <c r="D29" s="8"/>
      <c r="E29" s="8">
        <f t="shared" si="6"/>
        <v>8</v>
      </c>
      <c r="F29" s="10">
        <f t="shared" si="1"/>
        <v>1.6369961121342337E-3</v>
      </c>
    </row>
    <row r="30" spans="1:6">
      <c r="A30" s="7" t="s">
        <v>111</v>
      </c>
      <c r="B30" s="8">
        <v>1</v>
      </c>
      <c r="C30" s="8">
        <v>6</v>
      </c>
      <c r="D30" s="8"/>
      <c r="E30" s="8">
        <f>SUM(B30:D30)</f>
        <v>7</v>
      </c>
      <c r="F30" s="10">
        <f t="shared" si="1"/>
        <v>1.4323715981174544E-3</v>
      </c>
    </row>
    <row r="31" spans="1:6">
      <c r="A31" s="7" t="s">
        <v>112</v>
      </c>
      <c r="B31" s="8">
        <v>2</v>
      </c>
      <c r="C31" s="8">
        <v>3</v>
      </c>
      <c r="D31" s="8">
        <v>1</v>
      </c>
      <c r="E31" s="8">
        <f t="shared" si="6"/>
        <v>6</v>
      </c>
      <c r="F31" s="10">
        <f t="shared" si="1"/>
        <v>1.2277470841006752E-3</v>
      </c>
    </row>
    <row r="32" spans="1:6">
      <c r="A32" s="7" t="s">
        <v>110</v>
      </c>
      <c r="B32" s="8">
        <v>2</v>
      </c>
      <c r="C32" s="8">
        <v>3</v>
      </c>
      <c r="D32" s="8"/>
      <c r="E32" s="8">
        <f t="shared" si="6"/>
        <v>5</v>
      </c>
      <c r="F32" s="10">
        <f t="shared" si="1"/>
        <v>1.0231225700838961E-3</v>
      </c>
    </row>
    <row r="33" spans="1:6">
      <c r="A33" s="7" t="s">
        <v>117</v>
      </c>
      <c r="B33" s="8"/>
      <c r="C33" s="8">
        <v>3</v>
      </c>
      <c r="D33" s="8">
        <v>1</v>
      </c>
      <c r="E33" s="8">
        <f t="shared" si="6"/>
        <v>4</v>
      </c>
      <c r="F33" s="10">
        <f t="shared" si="1"/>
        <v>8.1849805606711685E-4</v>
      </c>
    </row>
    <row r="34" spans="1:6">
      <c r="A34" s="7" t="s">
        <v>125</v>
      </c>
      <c r="B34" s="8"/>
      <c r="C34" s="8">
        <v>4</v>
      </c>
      <c r="D34" s="8"/>
      <c r="E34" s="8">
        <f>SUM(B34:D34)</f>
        <v>4</v>
      </c>
      <c r="F34" s="10">
        <f t="shared" si="1"/>
        <v>8.1849805606711685E-4</v>
      </c>
    </row>
    <row r="35" spans="1:6">
      <c r="A35" s="7" t="s">
        <v>113</v>
      </c>
      <c r="B35" s="8">
        <v>2</v>
      </c>
      <c r="C35" s="8">
        <v>2</v>
      </c>
      <c r="D35" s="8"/>
      <c r="E35" s="8">
        <f t="shared" si="6"/>
        <v>4</v>
      </c>
      <c r="F35" s="10">
        <f t="shared" si="1"/>
        <v>8.1849805606711685E-4</v>
      </c>
    </row>
    <row r="36" spans="1:6">
      <c r="A36" s="7" t="s">
        <v>121</v>
      </c>
      <c r="B36" s="8">
        <v>1</v>
      </c>
      <c r="C36" s="8">
        <v>2</v>
      </c>
      <c r="D36" s="8">
        <v>1</v>
      </c>
      <c r="E36" s="8">
        <f>SUM(B36:D36)</f>
        <v>4</v>
      </c>
      <c r="F36" s="10">
        <f t="shared" si="1"/>
        <v>8.1849805606711685E-4</v>
      </c>
    </row>
    <row r="37" spans="1:6">
      <c r="A37" s="7" t="s">
        <v>115</v>
      </c>
      <c r="B37" s="8">
        <v>1</v>
      </c>
      <c r="C37" s="8">
        <v>2</v>
      </c>
      <c r="D37" s="8">
        <v>1</v>
      </c>
      <c r="E37" s="8">
        <f>SUM(B37:D37)</f>
        <v>4</v>
      </c>
      <c r="F37" s="10">
        <f t="shared" si="1"/>
        <v>8.1849805606711685E-4</v>
      </c>
    </row>
    <row r="38" spans="1:6">
      <c r="A38" s="7" t="s">
        <v>118</v>
      </c>
      <c r="B38" s="8"/>
      <c r="C38" s="8">
        <v>2</v>
      </c>
      <c r="D38" s="8">
        <v>1</v>
      </c>
      <c r="E38" s="8">
        <f>SUM(B38:D38)</f>
        <v>3</v>
      </c>
      <c r="F38" s="10">
        <f t="shared" si="1"/>
        <v>6.1387354205033758E-4</v>
      </c>
    </row>
    <row r="39" spans="1:6">
      <c r="A39" s="7" t="s">
        <v>119</v>
      </c>
      <c r="B39" s="8"/>
      <c r="C39" s="8">
        <v>1</v>
      </c>
      <c r="D39" s="8">
        <v>2</v>
      </c>
      <c r="E39" s="8">
        <f>SUM(B39:D39)</f>
        <v>3</v>
      </c>
      <c r="F39" s="10">
        <f t="shared" si="1"/>
        <v>6.1387354205033758E-4</v>
      </c>
    </row>
    <row r="40" spans="1:6">
      <c r="A40" s="7" t="s">
        <v>116</v>
      </c>
      <c r="B40" s="8"/>
      <c r="C40" s="8">
        <v>2</v>
      </c>
      <c r="D40" s="8">
        <v>1</v>
      </c>
      <c r="E40" s="8">
        <f t="shared" si="0"/>
        <v>3</v>
      </c>
      <c r="F40" s="10">
        <f t="shared" si="1"/>
        <v>6.1387354205033758E-4</v>
      </c>
    </row>
    <row r="41" spans="1:6">
      <c r="A41" s="7" t="s">
        <v>128</v>
      </c>
      <c r="B41" s="8">
        <v>2</v>
      </c>
      <c r="C41" s="8"/>
      <c r="D41" s="8">
        <v>1</v>
      </c>
      <c r="E41" s="8">
        <f>SUM(B41:D41)</f>
        <v>3</v>
      </c>
      <c r="F41" s="10">
        <f t="shared" si="1"/>
        <v>6.1387354205033758E-4</v>
      </c>
    </row>
    <row r="42" spans="1:6">
      <c r="A42" s="7" t="s">
        <v>123</v>
      </c>
      <c r="B42" s="8"/>
      <c r="C42" s="8"/>
      <c r="D42" s="8">
        <v>2</v>
      </c>
      <c r="E42" s="8">
        <f>SUM(B42:D42)</f>
        <v>2</v>
      </c>
      <c r="F42" s="10">
        <f t="shared" si="1"/>
        <v>4.0924902803355842E-4</v>
      </c>
    </row>
    <row r="43" spans="1:6">
      <c r="A43" s="7" t="s">
        <v>129</v>
      </c>
      <c r="B43" s="8">
        <v>1</v>
      </c>
      <c r="C43" s="8">
        <v>1</v>
      </c>
      <c r="D43" s="8"/>
      <c r="E43" s="8">
        <f>SUM(B43:D43)</f>
        <v>2</v>
      </c>
      <c r="F43" s="10">
        <f t="shared" si="1"/>
        <v>4.0924902803355842E-4</v>
      </c>
    </row>
    <row r="44" spans="1:6">
      <c r="A44" s="7" t="s">
        <v>140</v>
      </c>
      <c r="B44" s="8">
        <v>2</v>
      </c>
      <c r="C44" s="8"/>
      <c r="D44" s="8"/>
      <c r="E44" s="8">
        <f t="shared" si="0"/>
        <v>2</v>
      </c>
      <c r="F44" s="10">
        <f t="shared" si="1"/>
        <v>4.0924902803355842E-4</v>
      </c>
    </row>
    <row r="45" spans="1:6">
      <c r="A45" s="7" t="s">
        <v>122</v>
      </c>
      <c r="B45" s="8"/>
      <c r="C45" s="8">
        <v>2</v>
      </c>
      <c r="D45" s="8"/>
      <c r="E45" s="8">
        <f t="shared" si="0"/>
        <v>2</v>
      </c>
      <c r="F45" s="10">
        <f t="shared" si="1"/>
        <v>4.0924902803355842E-4</v>
      </c>
    </row>
    <row r="46" spans="1:6">
      <c r="A46" s="7" t="s">
        <v>126</v>
      </c>
      <c r="B46" s="8"/>
      <c r="C46" s="8"/>
      <c r="D46" s="8">
        <v>1</v>
      </c>
      <c r="E46" s="8">
        <f t="shared" si="0"/>
        <v>1</v>
      </c>
      <c r="F46" s="10">
        <f t="shared" si="1"/>
        <v>2.0462451401677921E-4</v>
      </c>
    </row>
    <row r="47" spans="1:6">
      <c r="A47" s="7" t="s">
        <v>124</v>
      </c>
      <c r="B47" s="8">
        <v>1</v>
      </c>
      <c r="C47" s="8"/>
      <c r="D47" s="8"/>
      <c r="E47" s="8">
        <f t="shared" si="0"/>
        <v>1</v>
      </c>
      <c r="F47" s="10">
        <f t="shared" si="1"/>
        <v>2.0462451401677921E-4</v>
      </c>
    </row>
    <row r="48" spans="1:6">
      <c r="A48" s="7" t="s">
        <v>147</v>
      </c>
      <c r="B48" s="8"/>
      <c r="C48" s="8">
        <v>1</v>
      </c>
      <c r="D48" s="8"/>
      <c r="E48" s="8">
        <f t="shared" si="0"/>
        <v>1</v>
      </c>
      <c r="F48" s="10">
        <f t="shared" si="1"/>
        <v>2.0462451401677921E-4</v>
      </c>
    </row>
    <row r="49" spans="1:6">
      <c r="A49" s="7" t="s">
        <v>127</v>
      </c>
      <c r="B49" s="8"/>
      <c r="C49" s="8"/>
      <c r="D49" s="8">
        <v>1</v>
      </c>
      <c r="E49" s="8">
        <f t="shared" si="0"/>
        <v>1</v>
      </c>
      <c r="F49" s="10">
        <f t="shared" si="1"/>
        <v>2.0462451401677921E-4</v>
      </c>
    </row>
    <row r="50" spans="1:6">
      <c r="A50" s="11" t="s">
        <v>18</v>
      </c>
      <c r="B50" s="12">
        <f>SUM(B8:B49)</f>
        <v>789</v>
      </c>
      <c r="C50" s="12">
        <f>SUM(C8:C49)</f>
        <v>2870</v>
      </c>
      <c r="D50" s="12">
        <f>SUM(D8:D49)</f>
        <v>1228</v>
      </c>
      <c r="E50" s="12">
        <f>SUM(E8:E49)</f>
        <v>4887</v>
      </c>
      <c r="F50" s="14">
        <f>SUM(F8:F49)</f>
        <v>1</v>
      </c>
    </row>
    <row r="51" spans="1:6" s="16" customFormat="1">
      <c r="B51" s="19"/>
      <c r="C51" s="19"/>
      <c r="D51" s="19"/>
      <c r="E51" s="19"/>
    </row>
    <row r="52" spans="1:6">
      <c r="A52" s="15" t="s">
        <v>12</v>
      </c>
      <c r="B52" s="20"/>
      <c r="C52" s="20"/>
      <c r="D52" s="20"/>
      <c r="E52" s="20"/>
    </row>
    <row r="53" spans="1:6">
      <c r="A53" s="17" t="s">
        <v>149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</cp:lastModifiedBy>
  <cp:lastPrinted>2020-05-08T19:12:39Z</cp:lastPrinted>
  <dcterms:created xsi:type="dcterms:W3CDTF">2018-12-28T13:45:09Z</dcterms:created>
  <dcterms:modified xsi:type="dcterms:W3CDTF">2021-12-03T13:51:56Z</dcterms:modified>
</cp:coreProperties>
</file>