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3" i="9"/>
  <c r="C53" i="9"/>
  <c r="D53" i="9"/>
  <c r="L19" i="8"/>
  <c r="K19" i="8"/>
  <c r="M19" i="8" s="1"/>
  <c r="H19" i="8"/>
  <c r="B53" i="8"/>
  <c r="C53" i="8"/>
  <c r="E16" i="9" l="1"/>
  <c r="L46" i="8"/>
  <c r="K46" i="8"/>
  <c r="H46" i="8"/>
  <c r="M46" i="8" l="1"/>
  <c r="E18" i="9"/>
  <c r="E17" i="9"/>
  <c r="L22" i="8"/>
  <c r="K22" i="8"/>
  <c r="H22" i="8"/>
  <c r="L21" i="8"/>
  <c r="K21" i="8"/>
  <c r="H21" i="8"/>
  <c r="M21" i="8" l="1"/>
  <c r="M22" i="8"/>
  <c r="D53" i="8"/>
  <c r="E53" i="8"/>
  <c r="F53" i="8"/>
  <c r="G53" i="8"/>
  <c r="E19" i="9" l="1"/>
  <c r="E15" i="9"/>
  <c r="L16" i="8"/>
  <c r="K16" i="8"/>
  <c r="H16" i="8"/>
  <c r="L15" i="8"/>
  <c r="K15" i="8"/>
  <c r="H15" i="8"/>
  <c r="M15" i="8" l="1"/>
  <c r="M16" i="8"/>
  <c r="E37" i="9"/>
  <c r="L18" i="8"/>
  <c r="K18" i="8"/>
  <c r="H18" i="8"/>
  <c r="E21" i="9"/>
  <c r="E22" i="9"/>
  <c r="L31" i="8"/>
  <c r="K31" i="8"/>
  <c r="H31" i="8"/>
  <c r="E14" i="9"/>
  <c r="L47" i="8"/>
  <c r="K47" i="8"/>
  <c r="H47" i="8"/>
  <c r="E25" i="9"/>
  <c r="L32" i="8"/>
  <c r="K32" i="8"/>
  <c r="H32" i="8"/>
  <c r="E28" i="9"/>
  <c r="L25" i="8"/>
  <c r="K25" i="8"/>
  <c r="H25" i="8"/>
  <c r="E23" i="9"/>
  <c r="L17" i="8"/>
  <c r="K17" i="8"/>
  <c r="H17" i="8"/>
  <c r="E26" i="9"/>
  <c r="L29" i="8"/>
  <c r="K29" i="8"/>
  <c r="H29" i="8"/>
  <c r="E32" i="9"/>
  <c r="L37" i="8"/>
  <c r="K37" i="8"/>
  <c r="H37" i="8"/>
  <c r="L23" i="8"/>
  <c r="K23" i="8"/>
  <c r="H23" i="8"/>
  <c r="E41" i="9"/>
  <c r="E40" i="9"/>
  <c r="L36" i="8"/>
  <c r="K36" i="8"/>
  <c r="H36" i="8"/>
  <c r="E35" i="9"/>
  <c r="E34" i="9"/>
  <c r="L13" i="8"/>
  <c r="K13" i="8"/>
  <c r="H13" i="8"/>
  <c r="E39" i="9"/>
  <c r="E33" i="9"/>
  <c r="E31" i="9"/>
  <c r="E30" i="9"/>
  <c r="E29" i="9"/>
  <c r="E27" i="9"/>
  <c r="E24" i="9"/>
  <c r="L33" i="8"/>
  <c r="K33" i="8"/>
  <c r="H33" i="8"/>
  <c r="L30" i="8"/>
  <c r="K30" i="8"/>
  <c r="H30" i="8"/>
  <c r="L28" i="8"/>
  <c r="K28" i="8"/>
  <c r="H28" i="8"/>
  <c r="L27" i="8"/>
  <c r="K27" i="8"/>
  <c r="H27" i="8"/>
  <c r="L26" i="8"/>
  <c r="K26" i="8"/>
  <c r="H26" i="8"/>
  <c r="E36" i="9"/>
  <c r="L14" i="8"/>
  <c r="K14" i="8"/>
  <c r="H14" i="8"/>
  <c r="L39" i="8"/>
  <c r="K39" i="8"/>
  <c r="H39" i="8"/>
  <c r="E9" i="9"/>
  <c r="E10" i="9"/>
  <c r="E11" i="9"/>
  <c r="E12" i="9"/>
  <c r="E20" i="9"/>
  <c r="E38" i="9"/>
  <c r="E42" i="9"/>
  <c r="E43" i="9"/>
  <c r="E44" i="9"/>
  <c r="E45" i="9"/>
  <c r="E46" i="9"/>
  <c r="E47" i="9"/>
  <c r="E48" i="9"/>
  <c r="E49" i="9"/>
  <c r="E50" i="9"/>
  <c r="E51" i="9"/>
  <c r="E52" i="9"/>
  <c r="L34" i="8"/>
  <c r="K34" i="8"/>
  <c r="L24" i="8"/>
  <c r="K24" i="8"/>
  <c r="L20" i="8"/>
  <c r="K20" i="8"/>
  <c r="H34" i="8"/>
  <c r="H24" i="8"/>
  <c r="H20" i="8"/>
  <c r="E8" i="9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8" i="8"/>
  <c r="K38" i="8"/>
  <c r="H38" i="8"/>
  <c r="L35" i="8"/>
  <c r="K35" i="8"/>
  <c r="H35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3" i="8" l="1"/>
  <c r="L53" i="8"/>
  <c r="H53" i="8"/>
  <c r="I19" i="8" s="1"/>
  <c r="M27" i="8"/>
  <c r="M18" i="8"/>
  <c r="M42" i="8"/>
  <c r="M52" i="8"/>
  <c r="M14" i="8"/>
  <c r="M39" i="8"/>
  <c r="M30" i="8"/>
  <c r="M31" i="8"/>
  <c r="M29" i="8"/>
  <c r="M8" i="8"/>
  <c r="M40" i="8"/>
  <c r="M44" i="8"/>
  <c r="M26" i="8"/>
  <c r="M13" i="8"/>
  <c r="M50" i="8"/>
  <c r="M37" i="8"/>
  <c r="M38" i="8"/>
  <c r="M43" i="8"/>
  <c r="M9" i="8"/>
  <c r="M35" i="8"/>
  <c r="M45" i="8"/>
  <c r="M51" i="8"/>
  <c r="M24" i="8"/>
  <c r="M12" i="8"/>
  <c r="M17" i="8"/>
  <c r="M34" i="8"/>
  <c r="M36" i="8"/>
  <c r="M25" i="8"/>
  <c r="E53" i="9"/>
  <c r="F13" i="9" s="1"/>
  <c r="M11" i="8"/>
  <c r="M41" i="8"/>
  <c r="M48" i="8"/>
  <c r="M28" i="8"/>
  <c r="M33" i="8"/>
  <c r="M23" i="8"/>
  <c r="M32" i="8"/>
  <c r="M47" i="8"/>
  <c r="M20" i="8"/>
  <c r="M49" i="8"/>
  <c r="M10" i="8"/>
  <c r="F18" i="9" l="1"/>
  <c r="F16" i="9"/>
  <c r="I22" i="8"/>
  <c r="I46" i="8"/>
  <c r="F19" i="9"/>
  <c r="F17" i="9"/>
  <c r="I16" i="8"/>
  <c r="I21" i="8"/>
  <c r="M53" i="8"/>
  <c r="N19" i="8" s="1"/>
  <c r="F23" i="9"/>
  <c r="F42" i="9"/>
  <c r="F10" i="9"/>
  <c r="F26" i="9"/>
  <c r="F15" i="9"/>
  <c r="F41" i="9"/>
  <c r="F24" i="9"/>
  <c r="F47" i="9"/>
  <c r="F44" i="9"/>
  <c r="F29" i="9"/>
  <c r="I44" i="8"/>
  <c r="I15" i="8"/>
  <c r="I8" i="8"/>
  <c r="I52" i="8"/>
  <c r="I27" i="8"/>
  <c r="I36" i="8"/>
  <c r="I41" i="8"/>
  <c r="I31" i="8"/>
  <c r="I39" i="8"/>
  <c r="I26" i="8"/>
  <c r="I35" i="8"/>
  <c r="I38" i="8"/>
  <c r="I37" i="8"/>
  <c r="I30" i="8"/>
  <c r="I50" i="8"/>
  <c r="I18" i="8"/>
  <c r="I20" i="8"/>
  <c r="I45" i="8"/>
  <c r="I28" i="8"/>
  <c r="I29" i="8"/>
  <c r="F21" i="9"/>
  <c r="F48" i="9"/>
  <c r="F30" i="9"/>
  <c r="F31" i="9"/>
  <c r="F11" i="9"/>
  <c r="F45" i="9"/>
  <c r="F52" i="9"/>
  <c r="F27" i="9"/>
  <c r="F14" i="9"/>
  <c r="F22" i="9"/>
  <c r="F25" i="9"/>
  <c r="F33" i="9"/>
  <c r="F46" i="9"/>
  <c r="F32" i="9"/>
  <c r="F50" i="9"/>
  <c r="F28" i="9"/>
  <c r="F51" i="9"/>
  <c r="F9" i="9"/>
  <c r="F39" i="9"/>
  <c r="F38" i="9"/>
  <c r="F40" i="9"/>
  <c r="F8" i="9"/>
  <c r="F34" i="9"/>
  <c r="F36" i="9"/>
  <c r="F37" i="9"/>
  <c r="F20" i="9"/>
  <c r="F12" i="9"/>
  <c r="F43" i="9"/>
  <c r="F49" i="9"/>
  <c r="F35" i="9"/>
  <c r="I24" i="8"/>
  <c r="I49" i="8"/>
  <c r="I47" i="8"/>
  <c r="I42" i="8"/>
  <c r="I33" i="8"/>
  <c r="I13" i="8"/>
  <c r="I43" i="8"/>
  <c r="I11" i="8"/>
  <c r="I10" i="8"/>
  <c r="I34" i="8"/>
  <c r="I12" i="8"/>
  <c r="I14" i="8"/>
  <c r="I48" i="8"/>
  <c r="I23" i="8"/>
  <c r="I9" i="8"/>
  <c r="I40" i="8"/>
  <c r="I32" i="8"/>
  <c r="I17" i="8"/>
  <c r="I51" i="8"/>
  <c r="I25" i="8"/>
  <c r="N22" i="8" l="1"/>
  <c r="N46" i="8"/>
  <c r="N16" i="8"/>
  <c r="N21" i="8"/>
  <c r="I53" i="8"/>
  <c r="N10" i="8"/>
  <c r="N15" i="8"/>
  <c r="F53" i="9"/>
  <c r="N31" i="8"/>
  <c r="N8" i="8"/>
  <c r="N29" i="8"/>
  <c r="N27" i="8"/>
  <c r="N50" i="8"/>
  <c r="N14" i="8"/>
  <c r="N37" i="8"/>
  <c r="N28" i="8"/>
  <c r="N34" i="8"/>
  <c r="N47" i="8"/>
  <c r="N48" i="8"/>
  <c r="N40" i="8"/>
  <c r="N18" i="8"/>
  <c r="N36" i="8"/>
  <c r="N33" i="8"/>
  <c r="N23" i="8"/>
  <c r="N44" i="8"/>
  <c r="N17" i="8"/>
  <c r="N24" i="8"/>
  <c r="N32" i="8"/>
  <c r="N51" i="8"/>
  <c r="N52" i="8"/>
  <c r="N41" i="8"/>
  <c r="N38" i="8"/>
  <c r="N13" i="8"/>
  <c r="N12" i="8"/>
  <c r="N39" i="8"/>
  <c r="N25" i="8"/>
  <c r="N35" i="8"/>
  <c r="N20" i="8"/>
  <c r="N49" i="8"/>
  <c r="N30" i="8"/>
  <c r="N11" i="8"/>
  <c r="N9" i="8"/>
  <c r="N26" i="8"/>
  <c r="N42" i="8"/>
  <c r="N45" i="8"/>
  <c r="N43" i="8"/>
  <c r="N53" i="8" l="1"/>
</calcChain>
</file>

<file path=xl/sharedStrings.xml><?xml version="1.0" encoding="utf-8"?>
<sst xmlns="http://schemas.openxmlformats.org/spreadsheetml/2006/main" count="277" uniqueCount="154">
  <si>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</si>
  <si>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</si>
  <si>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</si>
  <si>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</si>
  <si>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</si>
  <si>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</si>
  <si>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</si>
  <si>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</si>
  <si>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</si>
  <si>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</si>
  <si>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</si>
  <si>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</si>
  <si>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</si>
  <si>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</si>
  <si>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</si>
  <si>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</si>
  <si>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</si>
  <si>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</si>
  <si>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</si>
  <si>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</si>
  <si>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</si>
  <si>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</si>
  <si>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</si>
  <si>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</si>
  <si>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</si>
  <si>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</si>
  <si>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</si>
  <si>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</si>
  <si>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</si>
  <si>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</si>
  <si>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</si>
  <si>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</si>
  <si>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</si>
  <si>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</si>
  <si>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</si>
  <si>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</si>
  <si>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</si>
  <si>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</si>
  <si>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</si>
  <si>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</si>
  <si>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</si>
  <si>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</si>
  <si>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</si>
  <si>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</si>
  <si>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</si>
  <si>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</si>
  <si>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</si>
  <si>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</si>
  <si>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</si>
  <si>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</si>
  <si>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</si>
  <si>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</si>
  <si>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</si>
  <si>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</si>
  <si>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</si>
  <si>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</si>
  <si>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</si>
  <si>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</si>
  <si>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</si>
  <si>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</si>
  <si>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</si>
  <si>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</si>
  <si>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</si>
  <si>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</si>
  <si>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</si>
  <si>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</si>
  <si>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</si>
  <si>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</si>
  <si>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</si>
  <si>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</si>
  <si>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</si>
  <si>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</si>
  <si>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</si>
  <si>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</si>
  <si>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</si>
  <si>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</si>
  <si>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</si>
  <si>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</si>
  <si>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</si>
  <si>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</si>
  <si>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</si>
  <si>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</si>
  <si>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</si>
  <si>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</si>
  <si>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</si>
  <si>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</si>
  <si>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</si>
  <si>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</si>
  <si>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</si>
  <si>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</si>
  <si>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</si>
  <si>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</si>
  <si>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</si>
  <si>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</si>
  <si>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</si>
  <si>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</si>
  <si>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</si>
  <si>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</si>
  <si>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</si>
  <si>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</si>
  <si>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</si>
  <si>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</si>
  <si>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</si>
  <si>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</si>
  <si>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</si>
  <si>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</si>
  <si>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</si>
  <si>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</si>
  <si>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</si>
  <si>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</si>
  <si>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</si>
  <si>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</si>
  <si>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</si>
  <si>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</si>
  <si>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</si>
  <si>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</si>
  <si>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</si>
  <si>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</si>
  <si>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</si>
  <si>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</si>
  <si>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</si>
  <si>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</si>
  <si>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</si>
  <si>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</si>
  <si>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</si>
  <si>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</si>
  <si>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</si>
  <si>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</si>
  <si>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</si>
  <si>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</si>
  <si>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</si>
  <si>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</si>
  <si>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</si>
  <si>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</si>
  <si>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</si>
  <si>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</si>
  <si>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</si>
  <si>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</si>
  <si>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</si>
  <si>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FORMAÇÃO DE QUADRILHA OU BANDO</t>
  </si>
  <si>
    <t>ESTELIONATO E OUTRAS FRAUDES</t>
  </si>
  <si>
    <t>VIOLAÇÃO DE DOMICÍLIO</t>
  </si>
  <si>
    <t>EXTORSÃO MEDIANTE SEQÜESTRO</t>
  </si>
  <si>
    <t>HOMICÍDIO DOLOSO PRIVILEGIADO TENTADO</t>
  </si>
  <si>
    <t>INCÊNDIO</t>
  </si>
  <si>
    <t>DIRIGIR SEM HABILITAÇÃO</t>
  </si>
  <si>
    <t>CALÚNIA, DIFAMAÇÃO E INJÚRIA</t>
  </si>
  <si>
    <t>PORTE OU USO DE DROGAS</t>
  </si>
  <si>
    <t>TOTAL (distribuidos em 47 municípios, incluindo a Capital)
 sendo que 8 centros de atendimento são gestão compartilhada.</t>
  </si>
  <si>
    <t>ATOS INFRACIONAIS POR ARTIGO DO ECA - POSIÇÃO EM 13.08.2021</t>
  </si>
  <si>
    <t>POSIÇÃO:- CORTE AIO 13.08.2021</t>
  </si>
  <si>
    <t>ATOS INFRACIONAIS POR FAIXA ETÁRIA - POSIÇÃO EM 13.08.2021</t>
  </si>
  <si>
    <t>BOLETIM ESTATÍSTICO DIÁRIO DA FUNDAÇÃO CASA - POSIÇÃO 13/08/2021 - 10h15</t>
  </si>
  <si>
    <t>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</si>
</sst>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8" fillId="0" borderId="0"/>
    <xf numFmtId="0" fontId="6" fillId="0" borderId="0"/>
    <xf numFmtId="0" fontId="19" fillId="0" borderId="0"/>
    <xf numFmtId="0" fontId="20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8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Fill="1" applyBorder="1" applyProtection="1">
      <protection hidden="1"/>
    </xf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6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35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36" fillId="0" borderId="0" xfId="19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RowHeight="12.75"/>
  <cols>
    <col min="1" max="1" width="56.140625" style="23" customWidth="1"/>
    <col min="2" max="5" width="12.7109375" style="23" customWidth="1"/>
    <col min="6" max="6" width="13.7109375" style="23" customWidth="1"/>
    <col min="7" max="7" width="19.42578125" style="23" bestFit="1" customWidth="1"/>
    <col min="8" max="8" width="10.7109375" style="23" bestFit="1" customWidth="1"/>
    <col min="9" max="9" width="11.140625" style="23" bestFit="1" customWidth="1"/>
    <col min="10" max="10" width="14.28515625" style="23" customWidth="1"/>
    <col min="11" max="11" width="11.42578125" style="23" customWidth="1"/>
    <col min="12" max="12" width="2.28515625" style="23" customWidth="1"/>
    <col min="13" max="14" width="0.140625" style="32" hidden="1" customWidth="1"/>
    <col min="15" max="15" width="0.140625" style="33" hidden="1" customWidth="1"/>
    <col min="16" max="16384" width="9.140625" style="23"/>
  </cols>
  <sheetData>
    <row r="1" spans="1:15" s="1" customFormat="1" ht="18" customHeight="1">
      <c r="A1" s="155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26"/>
      <c r="N1" s="27"/>
      <c r="O1" s="27"/>
    </row>
    <row r="2" spans="1:15" s="1" customFormat="1" ht="12.75" customHeight="1">
      <c r="A2" s="158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8"/>
      <c r="M2" s="29"/>
      <c r="N2" s="27"/>
      <c r="O2" s="27"/>
    </row>
    <row r="3" spans="1:15" s="1" customFormat="1" ht="18" customHeight="1">
      <c r="A3" s="161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25"/>
      <c r="M3" s="26"/>
      <c r="N3" s="27"/>
      <c r="O3" s="27"/>
    </row>
    <row r="4" spans="1:15" s="1" customFormat="1" ht="12.75" customHeight="1" thickBot="1">
      <c r="A4" s="158" t="s">
        <v>22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M4" s="27"/>
      <c r="N4" s="27"/>
      <c r="O4" s="27"/>
    </row>
    <row r="5" spans="1:15" s="1" customFormat="1" ht="15.75">
      <c r="A5" s="164" t="s">
        <v>152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  <c r="L5" s="30"/>
      <c r="M5" s="31"/>
      <c r="N5" s="27"/>
      <c r="O5" s="27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45"/>
      <c r="L6" s="24"/>
    </row>
    <row r="7" spans="1:15" ht="15" customHeight="1">
      <c r="A7" s="128" t="s">
        <v>23</v>
      </c>
      <c r="B7" s="99" t="s">
        <v>24</v>
      </c>
      <c r="C7" s="99" t="s">
        <v>25</v>
      </c>
      <c r="D7" s="99" t="s">
        <v>26</v>
      </c>
      <c r="E7" s="98" t="s">
        <v>153</v>
      </c>
      <c r="F7" s="42"/>
      <c r="G7" s="126" t="s">
        <v>27</v>
      </c>
      <c r="H7" s="99" t="s">
        <v>26</v>
      </c>
      <c r="I7" s="98" t="s">
        <v>153</v>
      </c>
      <c r="J7" s="61" t="s">
        <v>28</v>
      </c>
      <c r="K7" s="62" t="s">
        <v>29</v>
      </c>
      <c r="L7" s="24"/>
    </row>
    <row r="8" spans="1:15" ht="15" customHeight="1">
      <c r="A8" s="67" t="s">
        <v>30</v>
      </c>
      <c r="B8" s="48">
        <v>24</v>
      </c>
      <c r="C8" s="48">
        <v>48</v>
      </c>
      <c r="D8" s="48">
        <v>15</v>
      </c>
      <c r="E8" s="68">
        <v>63</v>
      </c>
      <c r="F8" s="42"/>
      <c r="G8" s="65" t="s">
        <v>31</v>
      </c>
      <c r="H8" s="49">
        <v>249</v>
      </c>
      <c r="I8" s="66">
        <v>267</v>
      </c>
      <c r="J8" s="63">
        <v>12</v>
      </c>
      <c r="K8" s="64">
        <v>11</v>
      </c>
      <c r="L8" s="24"/>
    </row>
    <row r="9" spans="1:15" ht="15" customHeight="1">
      <c r="A9" s="67" t="s">
        <v>32</v>
      </c>
      <c r="B9" s="48">
        <v>800</v>
      </c>
      <c r="C9" s="48">
        <v>753</v>
      </c>
      <c r="D9" s="48">
        <v>555</v>
      </c>
      <c r="E9" s="68">
        <v>725</v>
      </c>
      <c r="F9" s="42"/>
      <c r="G9" s="65" t="s">
        <v>33</v>
      </c>
      <c r="H9" s="49">
        <v>3493</v>
      </c>
      <c r="I9" s="66">
        <v>3530</v>
      </c>
      <c r="J9" s="63">
        <v>13</v>
      </c>
      <c r="K9" s="64">
        <v>54</v>
      </c>
      <c r="L9" s="24"/>
    </row>
    <row r="10" spans="1:15" ht="15" customHeight="1">
      <c r="A10" s="67" t="s">
        <v>34</v>
      </c>
      <c r="B10" s="48">
        <v>154</v>
      </c>
      <c r="C10" s="48">
        <v>145</v>
      </c>
      <c r="D10" s="48">
        <v>33</v>
      </c>
      <c r="E10" s="68">
        <v>22</v>
      </c>
      <c r="F10" s="42"/>
      <c r="G10" s="79" t="s">
        <v>35</v>
      </c>
      <c r="H10" s="80">
        <v>1169</v>
      </c>
      <c r="I10" s="81">
        <v>1321</v>
      </c>
      <c r="J10" s="63">
        <v>14</v>
      </c>
      <c r="K10" s="64">
        <v>202</v>
      </c>
      <c r="L10" s="24"/>
    </row>
    <row r="11" spans="1:15" ht="15" customHeight="1">
      <c r="A11" s="67" t="s">
        <v>36</v>
      </c>
      <c r="B11" s="45">
        <v>6260</v>
      </c>
      <c r="C11" s="45">
        <v>5555</v>
      </c>
      <c r="D11" s="45">
        <v>3929</v>
      </c>
      <c r="E11" s="68">
        <v>4014</v>
      </c>
      <c r="F11" s="42"/>
      <c r="G11" s="40"/>
      <c r="H11" s="40"/>
      <c r="I11" s="40"/>
      <c r="J11" s="63">
        <v>15</v>
      </c>
      <c r="K11" s="64">
        <v>556</v>
      </c>
      <c r="L11" s="24"/>
    </row>
    <row r="12" spans="1:15" ht="15" customHeight="1">
      <c r="A12" s="67" t="s">
        <v>37</v>
      </c>
      <c r="B12" s="45">
        <v>365</v>
      </c>
      <c r="C12" s="45">
        <v>330</v>
      </c>
      <c r="D12" s="45">
        <v>0</v>
      </c>
      <c r="E12" s="68">
        <v>0</v>
      </c>
      <c r="F12" s="42"/>
      <c r="G12" s="41"/>
      <c r="H12" s="41"/>
      <c r="I12" s="45"/>
      <c r="J12" s="63">
        <v>16</v>
      </c>
      <c r="K12" s="64">
        <v>1109</v>
      </c>
      <c r="L12" s="24"/>
    </row>
    <row r="13" spans="1:15" ht="15" customHeight="1">
      <c r="A13" s="69" t="s">
        <v>18</v>
      </c>
      <c r="B13" s="106">
        <v>7603</v>
      </c>
      <c r="C13" s="106">
        <v>6831</v>
      </c>
      <c r="D13" s="106">
        <v>4532</v>
      </c>
      <c r="E13" s="70">
        <v>4824</v>
      </c>
      <c r="F13" s="42"/>
      <c r="G13" s="82" t="s">
        <v>38</v>
      </c>
      <c r="H13" s="83">
        <v>0.95935912465806961</v>
      </c>
      <c r="I13" s="45"/>
      <c r="J13" s="63">
        <v>17</v>
      </c>
      <c r="K13" s="64">
        <v>1865</v>
      </c>
      <c r="L13" s="24"/>
    </row>
    <row r="14" spans="1:15" ht="15" customHeight="1">
      <c r="A14" s="67" t="s">
        <v>39</v>
      </c>
      <c r="B14" s="48">
        <v>22</v>
      </c>
      <c r="C14" s="48">
        <v>19</v>
      </c>
      <c r="D14" s="49">
        <v>5</v>
      </c>
      <c r="E14" s="66">
        <v>8</v>
      </c>
      <c r="F14" s="42"/>
      <c r="G14" s="84" t="s">
        <v>40</v>
      </c>
      <c r="H14" s="85">
        <v>4.0640875341930442E-2</v>
      </c>
      <c r="I14" s="43"/>
      <c r="J14" s="63">
        <v>18</v>
      </c>
      <c r="K14" s="64">
        <v>1140</v>
      </c>
      <c r="L14" s="24"/>
    </row>
    <row r="15" spans="1:15" ht="15" customHeight="1">
      <c r="A15" s="67" t="s">
        <v>41</v>
      </c>
      <c r="B15" s="109">
        <v>0</v>
      </c>
      <c r="C15" s="109">
        <v>0</v>
      </c>
      <c r="D15" s="109">
        <v>374</v>
      </c>
      <c r="E15" s="66">
        <v>286</v>
      </c>
      <c r="F15" s="42"/>
      <c r="G15" s="41"/>
      <c r="H15" s="41"/>
      <c r="I15" s="51"/>
      <c r="J15" s="63">
        <v>19</v>
      </c>
      <c r="K15" s="64">
        <v>154</v>
      </c>
      <c r="L15" s="24"/>
    </row>
    <row r="16" spans="1:15" ht="15" customHeight="1">
      <c r="A16" s="71" t="s">
        <v>42</v>
      </c>
      <c r="B16" s="107">
        <v>7625</v>
      </c>
      <c r="C16" s="107">
        <v>6850</v>
      </c>
      <c r="D16" s="107">
        <v>4911</v>
      </c>
      <c r="E16" s="72">
        <v>5118</v>
      </c>
      <c r="F16" s="51"/>
      <c r="G16" s="41"/>
      <c r="H16" s="41"/>
      <c r="I16" s="51"/>
      <c r="J16" s="63">
        <v>20</v>
      </c>
      <c r="K16" s="64">
        <v>27</v>
      </c>
      <c r="L16" s="24"/>
    </row>
    <row r="17" spans="1:22" s="24" customFormat="1" ht="15">
      <c r="A17" s="50"/>
      <c r="B17" s="51"/>
      <c r="C17" s="51"/>
      <c r="D17" s="51"/>
      <c r="E17" s="51"/>
      <c r="F17" s="51"/>
      <c r="G17" s="41"/>
      <c r="H17" s="41"/>
      <c r="I17" s="51"/>
      <c r="J17" s="87">
        <v>21</v>
      </c>
      <c r="K17" s="88">
        <v>0</v>
      </c>
      <c r="M17" s="34"/>
      <c r="N17" s="34"/>
      <c r="O17" s="35"/>
    </row>
    <row r="18" spans="1:22" s="24" customFormat="1" ht="15" customHeight="1">
      <c r="A18" s="50"/>
      <c r="B18" s="51"/>
      <c r="C18" s="51"/>
      <c r="D18" s="51"/>
      <c r="E18" s="51"/>
      <c r="F18" s="51"/>
      <c r="G18" s="41"/>
      <c r="H18" s="41"/>
      <c r="I18" s="51"/>
      <c r="J18" s="45"/>
      <c r="K18" s="45"/>
      <c r="M18" s="34"/>
      <c r="N18" s="34"/>
      <c r="O18" s="35"/>
    </row>
    <row r="19" spans="1:22" s="24" customFormat="1" ht="15">
      <c r="A19" s="73" t="s">
        <v>0</v>
      </c>
      <c r="B19" s="150" t="s">
        <v>43</v>
      </c>
      <c r="C19" s="151"/>
      <c r="D19" s="40"/>
      <c r="E19" s="40"/>
      <c r="F19" s="44"/>
      <c r="G19" s="152" t="s">
        <v>44</v>
      </c>
      <c r="H19" s="153"/>
      <c r="I19" s="153"/>
      <c r="J19" s="153"/>
      <c r="K19" s="154"/>
      <c r="M19" s="35"/>
      <c r="N19" s="35"/>
      <c r="O19" s="35"/>
      <c r="P19" s="39"/>
      <c r="Q19" s="39"/>
    </row>
    <row r="20" spans="1:22" s="24" customFormat="1" ht="15" customHeight="1">
      <c r="A20" s="74" t="s">
        <v>45</v>
      </c>
      <c r="B20" s="52">
        <v>2581</v>
      </c>
      <c r="C20" s="75">
        <v>0.50429855412270419</v>
      </c>
      <c r="D20" s="111"/>
      <c r="E20" s="111"/>
      <c r="F20" s="46"/>
      <c r="G20" s="146" t="s">
        <v>46</v>
      </c>
      <c r="H20" s="147"/>
      <c r="I20" s="145" t="s">
        <v>47</v>
      </c>
      <c r="J20" s="145"/>
      <c r="K20" s="57">
        <v>0.22528331379445096</v>
      </c>
      <c r="M20" s="35"/>
      <c r="N20" s="35"/>
      <c r="O20" s="35"/>
      <c r="P20" s="39"/>
      <c r="Q20" s="39"/>
      <c r="R20" s="36"/>
      <c r="S20" s="36"/>
      <c r="T20" s="36"/>
      <c r="U20" s="36"/>
    </row>
    <row r="21" spans="1:22" s="24" customFormat="1" ht="15" customHeight="1">
      <c r="A21" s="74" t="s">
        <v>48</v>
      </c>
      <c r="B21" s="52">
        <v>1677</v>
      </c>
      <c r="C21" s="75">
        <v>0.32766705744431418</v>
      </c>
      <c r="D21" s="111"/>
      <c r="E21" s="111"/>
      <c r="F21" s="46"/>
      <c r="G21" s="146"/>
      <c r="H21" s="147"/>
      <c r="I21" s="145" t="s">
        <v>49</v>
      </c>
      <c r="J21" s="145"/>
      <c r="K21" s="57">
        <v>0.1785853849159828</v>
      </c>
      <c r="M21" s="35"/>
      <c r="N21" s="35"/>
      <c r="O21" s="35"/>
      <c r="P21" s="39"/>
      <c r="Q21" s="39"/>
    </row>
    <row r="22" spans="1:22" ht="15" customHeight="1">
      <c r="A22" s="74" t="s">
        <v>52</v>
      </c>
      <c r="B22" s="52">
        <v>121</v>
      </c>
      <c r="C22" s="75">
        <v>2.3642047674872997E-2</v>
      </c>
      <c r="D22" s="111"/>
      <c r="E22" s="111"/>
      <c r="F22" s="46"/>
      <c r="G22" s="146"/>
      <c r="H22" s="147"/>
      <c r="I22" s="147" t="s">
        <v>51</v>
      </c>
      <c r="J22" s="147"/>
      <c r="K22" s="57">
        <v>0.52872215709261428</v>
      </c>
      <c r="L22" s="24"/>
      <c r="M22" s="35"/>
      <c r="N22" s="35"/>
      <c r="O22" s="35"/>
      <c r="P22" s="37"/>
      <c r="Q22" s="39"/>
      <c r="R22" s="24"/>
      <c r="S22" s="24"/>
      <c r="T22" s="24"/>
      <c r="U22" s="24"/>
      <c r="V22" s="24"/>
    </row>
    <row r="23" spans="1:22" ht="15" customHeight="1">
      <c r="A23" s="74" t="s">
        <v>50</v>
      </c>
      <c r="B23" s="52">
        <v>119</v>
      </c>
      <c r="C23" s="75">
        <v>2.3251270027354436E-2</v>
      </c>
      <c r="D23" s="111"/>
      <c r="E23" s="111"/>
      <c r="F23" s="46"/>
      <c r="G23" s="146"/>
      <c r="H23" s="147"/>
      <c r="I23" s="145" t="s">
        <v>53</v>
      </c>
      <c r="J23" s="145"/>
      <c r="K23" s="57">
        <v>5.7835091832747168E-2</v>
      </c>
      <c r="L23" s="24"/>
      <c r="M23" s="35"/>
      <c r="N23" s="35"/>
      <c r="O23" s="35"/>
      <c r="P23" s="37"/>
      <c r="Q23" s="39"/>
      <c r="R23" s="24"/>
      <c r="S23" s="24"/>
      <c r="T23" s="24"/>
      <c r="U23" s="24"/>
      <c r="V23" s="24"/>
    </row>
    <row r="24" spans="1:22" ht="15" customHeight="1">
      <c r="A24" s="74" t="s">
        <v>54</v>
      </c>
      <c r="B24" s="52">
        <v>78</v>
      </c>
      <c r="C24" s="75">
        <v>1.5240328253223915E-2</v>
      </c>
      <c r="D24" s="111"/>
      <c r="E24" s="111"/>
      <c r="F24" s="40"/>
      <c r="G24" s="146"/>
      <c r="H24" s="147"/>
      <c r="I24" s="147" t="s">
        <v>55</v>
      </c>
      <c r="J24" s="147"/>
      <c r="K24" s="57">
        <v>5.0801094177413053E-3</v>
      </c>
      <c r="L24" s="24"/>
      <c r="M24" s="35"/>
      <c r="N24" s="35"/>
      <c r="O24" s="35"/>
      <c r="P24" s="37"/>
      <c r="Q24" s="39"/>
      <c r="R24" s="24"/>
      <c r="S24" s="24"/>
      <c r="T24" s="24"/>
      <c r="U24" s="24"/>
      <c r="V24" s="24"/>
    </row>
    <row r="25" spans="1:22" ht="15" customHeight="1">
      <c r="A25" s="74" t="s">
        <v>56</v>
      </c>
      <c r="B25" s="52">
        <v>66</v>
      </c>
      <c r="C25" s="75">
        <v>1.2895662368112544E-2</v>
      </c>
      <c r="D25" s="111"/>
      <c r="E25" s="111"/>
      <c r="F25" s="46"/>
      <c r="G25" s="148"/>
      <c r="H25" s="149"/>
      <c r="I25" s="149" t="s">
        <v>57</v>
      </c>
      <c r="J25" s="149"/>
      <c r="K25" s="58">
        <v>4.4939429464634622E-3</v>
      </c>
      <c r="L25" s="24"/>
      <c r="M25" s="35"/>
      <c r="N25" s="35"/>
      <c r="O25" s="35"/>
      <c r="P25" s="37"/>
      <c r="Q25" s="39"/>
      <c r="R25" s="24"/>
      <c r="S25" s="24"/>
      <c r="T25" s="24"/>
      <c r="U25" s="24"/>
      <c r="V25" s="24"/>
    </row>
    <row r="26" spans="1:22" ht="15" customHeight="1">
      <c r="A26" s="74" t="s">
        <v>58</v>
      </c>
      <c r="B26" s="52">
        <v>59</v>
      </c>
      <c r="C26" s="75">
        <v>1.1527940601797577E-2</v>
      </c>
      <c r="D26" s="111"/>
      <c r="E26" s="111"/>
      <c r="F26" s="46"/>
      <c r="G26" s="92"/>
      <c r="H26" s="93"/>
      <c r="I26" s="93"/>
      <c r="J26" s="93"/>
      <c r="K26" s="94"/>
      <c r="L26" s="24"/>
      <c r="M26" s="35"/>
      <c r="N26" s="35"/>
      <c r="O26" s="35"/>
      <c r="P26" s="37"/>
      <c r="Q26" s="39"/>
      <c r="R26" s="24"/>
      <c r="S26" s="24"/>
      <c r="T26" s="24"/>
      <c r="U26" s="24"/>
      <c r="V26" s="24"/>
    </row>
    <row r="27" spans="1:22" ht="15" customHeight="1">
      <c r="A27" s="74" t="s">
        <v>59</v>
      </c>
      <c r="B27" s="52">
        <v>49</v>
      </c>
      <c r="C27" s="75">
        <v>9.5740523642047683E-3</v>
      </c>
      <c r="D27" s="111"/>
      <c r="E27" s="111"/>
      <c r="F27" s="46"/>
      <c r="G27" s="137" t="s">
        <v>60</v>
      </c>
      <c r="H27" s="138"/>
      <c r="I27" s="138" t="s">
        <v>47</v>
      </c>
      <c r="J27" s="138"/>
      <c r="K27" s="59">
        <v>0.29484173505275496</v>
      </c>
      <c r="L27" s="24"/>
      <c r="M27" s="35"/>
      <c r="N27" s="35"/>
      <c r="O27" s="35"/>
      <c r="P27" s="37"/>
      <c r="Q27" s="39"/>
      <c r="R27" s="24"/>
      <c r="S27" s="24"/>
      <c r="T27" s="24"/>
      <c r="U27" s="24"/>
      <c r="V27" s="24"/>
    </row>
    <row r="28" spans="1:22" ht="15" customHeight="1">
      <c r="A28" s="74" t="s">
        <v>61</v>
      </c>
      <c r="B28" s="52">
        <v>44</v>
      </c>
      <c r="C28" s="75">
        <v>8.5971082454083629E-3</v>
      </c>
      <c r="D28" s="111"/>
      <c r="E28" s="111"/>
      <c r="F28" s="46"/>
      <c r="G28" s="137"/>
      <c r="H28" s="138"/>
      <c r="I28" s="145" t="s">
        <v>49</v>
      </c>
      <c r="J28" s="145"/>
      <c r="K28" s="59">
        <v>0.15552950371238766</v>
      </c>
      <c r="L28" s="24"/>
      <c r="M28" s="33"/>
      <c r="N28" s="33"/>
      <c r="O28" s="35"/>
      <c r="P28" s="37"/>
      <c r="Q28" s="39"/>
      <c r="R28" s="24"/>
      <c r="S28" s="24"/>
      <c r="T28" s="24"/>
      <c r="U28" s="24"/>
      <c r="V28" s="24"/>
    </row>
    <row r="29" spans="1:22" ht="15" customHeight="1">
      <c r="A29" s="74" t="s">
        <v>62</v>
      </c>
      <c r="B29" s="52">
        <v>41</v>
      </c>
      <c r="C29" s="75">
        <v>8.010941774130519E-3</v>
      </c>
      <c r="D29" s="111"/>
      <c r="E29" s="40"/>
      <c r="F29" s="46"/>
      <c r="G29" s="137"/>
      <c r="H29" s="138"/>
      <c r="I29" s="138" t="s">
        <v>51</v>
      </c>
      <c r="J29" s="138"/>
      <c r="K29" s="59">
        <v>0.48573661586557249</v>
      </c>
      <c r="L29" s="24"/>
      <c r="M29" s="33"/>
      <c r="N29" s="33"/>
      <c r="O29" s="35"/>
      <c r="P29" s="37"/>
      <c r="Q29" s="39"/>
      <c r="R29" s="24"/>
      <c r="S29" s="24"/>
      <c r="T29" s="24"/>
      <c r="U29" s="24"/>
      <c r="V29" s="24"/>
    </row>
    <row r="30" spans="1:22" ht="15" customHeight="1">
      <c r="A30" s="89" t="s">
        <v>63</v>
      </c>
      <c r="B30" s="90">
        <v>283</v>
      </c>
      <c r="C30" s="91">
        <v>5.5295037123876511E-2</v>
      </c>
      <c r="D30" s="111"/>
      <c r="E30" s="111"/>
      <c r="F30" s="46"/>
      <c r="G30" s="139"/>
      <c r="H30" s="140"/>
      <c r="I30" s="140" t="s">
        <v>53</v>
      </c>
      <c r="J30" s="140"/>
      <c r="K30" s="60">
        <v>6.3892145369284878E-2</v>
      </c>
      <c r="L30" s="24"/>
      <c r="M30" s="33"/>
      <c r="N30" s="33"/>
      <c r="O30" s="35"/>
      <c r="P30" s="37"/>
      <c r="Q30" s="39"/>
      <c r="R30" s="24"/>
      <c r="S30" s="24"/>
      <c r="T30" s="24"/>
      <c r="U30" s="24"/>
      <c r="V30" s="24"/>
    </row>
    <row r="31" spans="1:22" ht="15">
      <c r="A31" s="46"/>
      <c r="B31" s="52"/>
      <c r="C31" s="111"/>
      <c r="D31" s="46"/>
      <c r="E31" s="127"/>
      <c r="F31" s="127"/>
      <c r="G31" s="127"/>
      <c r="H31" s="112"/>
      <c r="I31" s="45"/>
      <c r="J31" s="41"/>
      <c r="K31" s="41"/>
      <c r="L31" s="24"/>
      <c r="N31" s="34"/>
      <c r="O31" s="35"/>
      <c r="P31" s="24"/>
      <c r="Q31" s="24"/>
      <c r="R31" s="24"/>
      <c r="S31" s="24"/>
    </row>
    <row r="32" spans="1:22" ht="15">
      <c r="A32" s="46"/>
      <c r="B32" s="52"/>
      <c r="C32" s="111"/>
      <c r="D32" s="46"/>
      <c r="E32" s="127"/>
      <c r="F32" s="127"/>
      <c r="G32" s="127"/>
      <c r="H32" s="112"/>
      <c r="I32" s="45"/>
      <c r="J32" s="41"/>
      <c r="K32" s="41"/>
      <c r="L32" s="24"/>
      <c r="M32" s="35"/>
      <c r="O32" s="32"/>
    </row>
    <row r="33" spans="1:15" ht="15" customHeight="1">
      <c r="A33" s="40"/>
      <c r="B33" s="40"/>
      <c r="C33" s="40"/>
      <c r="D33" s="44"/>
      <c r="E33" s="41"/>
      <c r="F33" s="41"/>
      <c r="G33" s="41"/>
      <c r="H33" s="41"/>
      <c r="I33" s="45"/>
      <c r="J33" s="40"/>
      <c r="K33" s="40"/>
      <c r="L33" s="24"/>
      <c r="M33" s="35"/>
      <c r="O33" s="32"/>
    </row>
    <row r="34" spans="1:15" ht="30">
      <c r="A34" s="141" t="s">
        <v>64</v>
      </c>
      <c r="B34" s="142"/>
      <c r="C34" s="142"/>
      <c r="D34" s="142"/>
      <c r="E34" s="95" t="s">
        <v>29</v>
      </c>
      <c r="F34" s="45"/>
      <c r="G34" s="143" t="s">
        <v>65</v>
      </c>
      <c r="H34" s="144"/>
      <c r="I34" s="96" t="s">
        <v>66</v>
      </c>
      <c r="J34" s="96" t="s">
        <v>67</v>
      </c>
      <c r="K34" s="97" t="s">
        <v>68</v>
      </c>
      <c r="L34" s="24"/>
      <c r="M34" s="35"/>
      <c r="O34" s="32"/>
    </row>
    <row r="35" spans="1:15" ht="15" customHeight="1">
      <c r="A35" s="133" t="s">
        <v>69</v>
      </c>
      <c r="B35" s="134"/>
      <c r="C35" s="134"/>
      <c r="D35" s="134"/>
      <c r="E35" s="76">
        <v>5</v>
      </c>
      <c r="F35" s="45"/>
      <c r="G35" s="116"/>
      <c r="H35" s="117"/>
      <c r="I35" s="55"/>
      <c r="J35" s="55"/>
      <c r="K35" s="78"/>
      <c r="L35" s="24"/>
      <c r="M35" s="35"/>
      <c r="O35" s="32"/>
    </row>
    <row r="36" spans="1:15" ht="15" customHeight="1">
      <c r="A36" s="133" t="s">
        <v>70</v>
      </c>
      <c r="B36" s="134"/>
      <c r="C36" s="134"/>
      <c r="D36" s="134"/>
      <c r="E36" s="76">
        <v>3</v>
      </c>
      <c r="F36" s="45"/>
      <c r="G36" s="116" t="s">
        <v>71</v>
      </c>
      <c r="H36" s="117"/>
      <c r="I36" s="55">
        <v>539</v>
      </c>
      <c r="J36" s="55">
        <v>812</v>
      </c>
      <c r="K36" s="78">
        <v>0.66379310344827591</v>
      </c>
      <c r="L36" s="24"/>
      <c r="M36" s="35"/>
      <c r="O36" s="32"/>
    </row>
    <row r="37" spans="1:15" ht="15" customHeight="1">
      <c r="A37" s="133" t="s">
        <v>72</v>
      </c>
      <c r="B37" s="134"/>
      <c r="C37" s="134"/>
      <c r="D37" s="134"/>
      <c r="E37" s="77">
        <v>10</v>
      </c>
      <c r="F37" s="45"/>
      <c r="G37" s="116" t="s">
        <v>73</v>
      </c>
      <c r="H37" s="117"/>
      <c r="I37" s="55">
        <v>664</v>
      </c>
      <c r="J37" s="55">
        <v>915</v>
      </c>
      <c r="K37" s="78">
        <v>0.72568306010928962</v>
      </c>
      <c r="L37" s="24"/>
      <c r="M37" s="35"/>
      <c r="O37" s="32"/>
    </row>
    <row r="38" spans="1:15" ht="15" customHeight="1">
      <c r="A38" s="133" t="s">
        <v>74</v>
      </c>
      <c r="B38" s="134"/>
      <c r="C38" s="134"/>
      <c r="D38" s="134"/>
      <c r="E38" s="77">
        <v>16</v>
      </c>
      <c r="F38" s="45"/>
      <c r="G38" s="116" t="s">
        <v>75</v>
      </c>
      <c r="H38" s="117"/>
      <c r="I38" s="55">
        <v>810</v>
      </c>
      <c r="J38" s="55">
        <v>1004</v>
      </c>
      <c r="K38" s="102">
        <v>0.80677290836653381</v>
      </c>
      <c r="L38" s="24"/>
      <c r="M38" s="35"/>
      <c r="O38" s="32"/>
    </row>
    <row r="39" spans="1:15" ht="15" customHeight="1">
      <c r="A39" s="133" t="s">
        <v>76</v>
      </c>
      <c r="B39" s="134"/>
      <c r="C39" s="134"/>
      <c r="D39" s="134"/>
      <c r="E39" s="77">
        <v>57</v>
      </c>
      <c r="F39" s="45"/>
      <c r="G39" s="116" t="s">
        <v>77</v>
      </c>
      <c r="H39" s="117"/>
      <c r="I39" s="55">
        <v>787</v>
      </c>
      <c r="J39" s="55">
        <v>1473</v>
      </c>
      <c r="K39" s="78">
        <v>0.53428377460964016</v>
      </c>
      <c r="L39" s="24"/>
      <c r="M39" s="35"/>
      <c r="O39" s="32"/>
    </row>
    <row r="40" spans="1:15" ht="15" customHeight="1">
      <c r="A40" s="133" t="s">
        <v>78</v>
      </c>
      <c r="B40" s="134"/>
      <c r="C40" s="134"/>
      <c r="D40" s="134"/>
      <c r="E40" s="77">
        <v>3</v>
      </c>
      <c r="F40" s="45"/>
      <c r="G40" s="116" t="s">
        <v>79</v>
      </c>
      <c r="H40" s="117"/>
      <c r="I40" s="55">
        <v>553</v>
      </c>
      <c r="J40" s="55">
        <v>886</v>
      </c>
      <c r="K40" s="78">
        <v>0.62415349887133187</v>
      </c>
      <c r="L40" s="24"/>
      <c r="M40" s="35"/>
      <c r="O40" s="32"/>
    </row>
    <row r="41" spans="1:15" ht="15" customHeight="1">
      <c r="A41" s="133" t="s">
        <v>81</v>
      </c>
      <c r="B41" s="134"/>
      <c r="C41" s="134"/>
      <c r="D41" s="134"/>
      <c r="E41" s="77">
        <v>4</v>
      </c>
      <c r="F41" s="45"/>
      <c r="G41" s="116" t="s">
        <v>80</v>
      </c>
      <c r="H41" s="117"/>
      <c r="I41" s="55">
        <v>590</v>
      </c>
      <c r="J41" s="55">
        <v>879</v>
      </c>
      <c r="K41" s="78">
        <v>0.67121729237770189</v>
      </c>
      <c r="L41" s="24"/>
      <c r="M41" s="35"/>
      <c r="O41" s="32"/>
    </row>
    <row r="42" spans="1:15" ht="15" customHeight="1">
      <c r="A42" s="133" t="s">
        <v>83</v>
      </c>
      <c r="B42" s="134"/>
      <c r="C42" s="134"/>
      <c r="D42" s="134"/>
      <c r="E42" s="77">
        <v>8</v>
      </c>
      <c r="F42" s="45"/>
      <c r="G42" s="116" t="s">
        <v>82</v>
      </c>
      <c r="H42" s="117"/>
      <c r="I42" s="55">
        <v>613</v>
      </c>
      <c r="J42" s="56">
        <v>1045</v>
      </c>
      <c r="K42" s="78">
        <v>0.58660287081339713</v>
      </c>
      <c r="L42" s="24"/>
      <c r="M42" s="33"/>
      <c r="O42" s="32"/>
    </row>
    <row r="43" spans="1:15" ht="15" customHeight="1">
      <c r="A43" s="133" t="s">
        <v>85</v>
      </c>
      <c r="B43" s="134"/>
      <c r="C43" s="134"/>
      <c r="D43" s="134"/>
      <c r="E43" s="76">
        <v>16</v>
      </c>
      <c r="F43" s="45"/>
      <c r="G43" s="116" t="s">
        <v>84</v>
      </c>
      <c r="H43" s="117"/>
      <c r="I43" s="55">
        <v>562</v>
      </c>
      <c r="J43" s="55">
        <v>786</v>
      </c>
      <c r="K43" s="78">
        <v>0.71501272264631044</v>
      </c>
      <c r="L43" s="24"/>
      <c r="M43" s="33"/>
      <c r="O43" s="32"/>
    </row>
    <row r="44" spans="1:15" ht="15" customHeight="1">
      <c r="A44" s="135" t="s">
        <v>148</v>
      </c>
      <c r="B44" s="136"/>
      <c r="C44" s="136"/>
      <c r="D44" s="136"/>
      <c r="E44" s="86">
        <v>122</v>
      </c>
      <c r="F44" s="45"/>
      <c r="G44" s="116"/>
      <c r="H44" s="117"/>
      <c r="I44" s="55"/>
      <c r="J44" s="55"/>
      <c r="K44" s="78"/>
      <c r="L44" s="24"/>
    </row>
    <row r="45" spans="1:15" ht="27.95" customHeight="1">
      <c r="A45" s="41"/>
      <c r="B45" s="41"/>
      <c r="C45" s="41"/>
      <c r="D45" s="41"/>
      <c r="E45" s="41"/>
      <c r="F45" s="45"/>
      <c r="G45" s="103" t="s">
        <v>86</v>
      </c>
      <c r="H45" s="110"/>
      <c r="I45" s="104">
        <v>5118</v>
      </c>
      <c r="J45" s="104">
        <v>7800</v>
      </c>
      <c r="K45" s="105">
        <v>0.6561538461538462</v>
      </c>
      <c r="L45" s="24"/>
    </row>
    <row r="46" spans="1:15" ht="15.75" hidden="1" customHeight="1">
      <c r="A46" s="47"/>
      <c r="B46" s="53"/>
      <c r="C46" s="45"/>
      <c r="D46" s="45"/>
      <c r="E46" s="45"/>
      <c r="F46" s="45"/>
      <c r="G46" s="45"/>
      <c r="H46" s="45"/>
      <c r="I46" s="131" t="s">
        <v>87</v>
      </c>
      <c r="J46" s="131"/>
      <c r="K46" s="108">
        <v>1</v>
      </c>
    </row>
    <row r="47" spans="1:15" ht="12.75" hidden="1" customHeight="1">
      <c r="A47" s="47" t="s">
        <v>88</v>
      </c>
      <c r="B47" s="41"/>
      <c r="C47" s="41"/>
      <c r="D47" s="41"/>
      <c r="E47" s="41"/>
      <c r="F47" s="41"/>
      <c r="G47" s="41"/>
      <c r="H47" s="41"/>
      <c r="I47" s="132" t="s">
        <v>89</v>
      </c>
      <c r="J47" s="132"/>
      <c r="K47" s="101">
        <v>1</v>
      </c>
    </row>
    <row r="48" spans="1:15" ht="12.75" hidden="1" customHeight="1">
      <c r="A48" s="47" t="s">
        <v>90</v>
      </c>
      <c r="B48" s="41"/>
      <c r="C48" s="41"/>
      <c r="D48" s="41"/>
      <c r="E48" s="41"/>
      <c r="F48" s="41"/>
      <c r="G48" s="41"/>
      <c r="H48" s="41"/>
      <c r="I48" s="132" t="s">
        <v>91</v>
      </c>
      <c r="J48" s="132"/>
      <c r="K48" s="101">
        <v>1</v>
      </c>
    </row>
    <row r="49" spans="1:15" ht="12.75" hidden="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M49" s="23"/>
      <c r="N49" s="23"/>
      <c r="O49" s="23"/>
    </row>
    <row r="50" spans="1:15" ht="12.75" hidden="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M50" s="23"/>
      <c r="N50" s="23"/>
      <c r="O50" s="23"/>
    </row>
    <row r="51" spans="1:15" ht="12.75" hidden="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M51" s="23"/>
      <c r="N51" s="23"/>
      <c r="O51" s="23"/>
    </row>
    <row r="52" spans="1: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5" ht="15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1"/>
      <c r="M53" s="23"/>
      <c r="N53" s="23"/>
      <c r="O53" s="23"/>
    </row>
    <row r="54" spans="1:15" ht="45">
      <c r="A54" s="113" t="s">
        <v>92</v>
      </c>
      <c r="B54" s="129" t="s">
        <v>93</v>
      </c>
      <c r="C54" s="129" t="s">
        <v>94</v>
      </c>
      <c r="D54" s="129" t="s">
        <v>95</v>
      </c>
      <c r="E54" s="129" t="s">
        <v>96</v>
      </c>
      <c r="F54" s="129" t="s">
        <v>97</v>
      </c>
      <c r="G54" s="129" t="s">
        <v>18</v>
      </c>
      <c r="H54" s="95" t="s">
        <v>98</v>
      </c>
      <c r="I54" s="40"/>
      <c r="J54" s="128" t="s">
        <v>99</v>
      </c>
      <c r="K54" s="95" t="s">
        <v>10</v>
      </c>
      <c r="M54" s="23"/>
      <c r="N54" s="23"/>
      <c r="O54" s="23"/>
    </row>
    <row r="55" spans="1:15" ht="15">
      <c r="A55" s="130"/>
      <c r="B55" s="54"/>
      <c r="C55" s="54"/>
      <c r="D55" s="54"/>
      <c r="E55" s="54"/>
      <c r="F55" s="100"/>
      <c r="G55" s="54"/>
      <c r="H55" s="114"/>
      <c r="I55" s="40"/>
      <c r="J55" s="118"/>
      <c r="K55" s="119"/>
      <c r="M55" s="23"/>
      <c r="N55" s="23"/>
      <c r="O55" s="23"/>
    </row>
    <row r="56" spans="1:15" ht="15">
      <c r="A56" s="130" t="s">
        <v>100</v>
      </c>
      <c r="B56" s="54">
        <v>0</v>
      </c>
      <c r="C56" s="54">
        <v>1</v>
      </c>
      <c r="D56" s="54">
        <v>0</v>
      </c>
      <c r="E56" s="54">
        <v>22</v>
      </c>
      <c r="F56" s="100">
        <v>3</v>
      </c>
      <c r="G56" s="54">
        <v>26</v>
      </c>
      <c r="H56" s="114">
        <v>5.0801094177413053E-3</v>
      </c>
      <c r="I56" s="40"/>
      <c r="J56" s="115" t="s">
        <v>101</v>
      </c>
      <c r="K56" s="119">
        <v>214</v>
      </c>
      <c r="M56" s="23"/>
      <c r="N56" s="23"/>
      <c r="O56" s="23"/>
    </row>
    <row r="57" spans="1:15" ht="15">
      <c r="A57" s="130" t="s">
        <v>102</v>
      </c>
      <c r="B57" s="54">
        <v>23</v>
      </c>
      <c r="C57" s="54">
        <v>188</v>
      </c>
      <c r="D57" s="54">
        <v>7</v>
      </c>
      <c r="E57" s="54">
        <v>1080</v>
      </c>
      <c r="F57" s="100">
        <v>83</v>
      </c>
      <c r="G57" s="54">
        <v>1381</v>
      </c>
      <c r="H57" s="114">
        <v>0.26983196561156703</v>
      </c>
      <c r="I57" s="40"/>
      <c r="J57" s="115" t="s">
        <v>103</v>
      </c>
      <c r="K57" s="119">
        <v>2788</v>
      </c>
      <c r="M57" s="23"/>
      <c r="N57" s="23"/>
      <c r="O57" s="23"/>
    </row>
    <row r="58" spans="1:15" ht="15">
      <c r="A58" s="130" t="s">
        <v>104</v>
      </c>
      <c r="B58" s="54">
        <v>1</v>
      </c>
      <c r="C58" s="54">
        <v>0</v>
      </c>
      <c r="D58" s="54">
        <v>1</v>
      </c>
      <c r="E58" s="54">
        <v>16</v>
      </c>
      <c r="F58" s="100">
        <v>0</v>
      </c>
      <c r="G58" s="54">
        <v>18</v>
      </c>
      <c r="H58" s="114">
        <v>3.5169988276670576E-3</v>
      </c>
      <c r="I58" s="40"/>
      <c r="J58" s="115" t="s">
        <v>105</v>
      </c>
      <c r="K58" s="119">
        <v>1917</v>
      </c>
      <c r="M58" s="23"/>
      <c r="N58" s="23"/>
      <c r="O58" s="23"/>
    </row>
    <row r="59" spans="1:15" ht="15">
      <c r="A59" s="130" t="s">
        <v>106</v>
      </c>
      <c r="B59" s="54">
        <v>30</v>
      </c>
      <c r="C59" s="54">
        <v>439</v>
      </c>
      <c r="D59" s="54">
        <v>11</v>
      </c>
      <c r="E59" s="54">
        <v>2351</v>
      </c>
      <c r="F59" s="100">
        <v>147</v>
      </c>
      <c r="G59" s="54">
        <v>2978</v>
      </c>
      <c r="H59" s="114">
        <v>0.58186791715513875</v>
      </c>
      <c r="I59" s="40"/>
      <c r="J59" s="115" t="s">
        <v>107</v>
      </c>
      <c r="K59" s="119">
        <v>63</v>
      </c>
      <c r="M59" s="23"/>
      <c r="N59" s="23"/>
      <c r="O59" s="23"/>
    </row>
    <row r="60" spans="1:15" ht="15">
      <c r="A60" s="130" t="s">
        <v>108</v>
      </c>
      <c r="B60" s="54">
        <v>9</v>
      </c>
      <c r="C60" s="54">
        <v>97</v>
      </c>
      <c r="D60" s="54">
        <v>3</v>
      </c>
      <c r="E60" s="54">
        <v>561</v>
      </c>
      <c r="F60" s="100">
        <v>45</v>
      </c>
      <c r="G60" s="54">
        <v>715</v>
      </c>
      <c r="H60" s="114">
        <v>0.1397030089878859</v>
      </c>
      <c r="I60" s="40"/>
      <c r="J60" s="120" t="s">
        <v>109</v>
      </c>
      <c r="K60" s="119">
        <v>11</v>
      </c>
      <c r="M60" s="23"/>
      <c r="N60" s="23"/>
      <c r="O60" s="23"/>
    </row>
    <row r="61" spans="1:15" ht="15">
      <c r="A61" s="130" t="s">
        <v>110</v>
      </c>
      <c r="B61" s="54">
        <v>0</v>
      </c>
      <c r="C61" s="54">
        <v>0</v>
      </c>
      <c r="D61" s="54">
        <v>0</v>
      </c>
      <c r="E61" s="54">
        <v>0</v>
      </c>
      <c r="F61" s="100">
        <v>0</v>
      </c>
      <c r="G61" s="54">
        <v>0</v>
      </c>
      <c r="H61" s="114">
        <v>0</v>
      </c>
      <c r="I61" s="40"/>
      <c r="J61" s="120" t="s">
        <v>111</v>
      </c>
      <c r="K61" s="119">
        <v>125</v>
      </c>
      <c r="M61" s="23"/>
      <c r="N61" s="23"/>
      <c r="O61" s="23"/>
    </row>
    <row r="62" spans="1:15" ht="15">
      <c r="A62" s="123"/>
      <c r="B62" s="54"/>
      <c r="C62" s="54"/>
      <c r="D62" s="54"/>
      <c r="E62" s="54"/>
      <c r="F62" s="54"/>
      <c r="G62" s="54"/>
      <c r="H62" s="124"/>
      <c r="I62" s="40"/>
      <c r="J62" s="118"/>
      <c r="K62" s="119"/>
      <c r="M62" s="23"/>
      <c r="N62" s="23"/>
      <c r="O62" s="23"/>
    </row>
    <row r="63" spans="1:15" ht="15">
      <c r="A63" s="121" t="s">
        <v>112</v>
      </c>
      <c r="B63" s="125">
        <v>63</v>
      </c>
      <c r="C63" s="125">
        <v>725</v>
      </c>
      <c r="D63" s="125">
        <v>22</v>
      </c>
      <c r="E63" s="125">
        <v>4030</v>
      </c>
      <c r="F63" s="125">
        <v>278</v>
      </c>
      <c r="G63" s="125">
        <v>5118</v>
      </c>
      <c r="H63" s="122"/>
      <c r="I63" s="40"/>
      <c r="J63" s="121" t="s">
        <v>10</v>
      </c>
      <c r="K63" s="122">
        <v>5118</v>
      </c>
      <c r="M63" s="23"/>
      <c r="N63" s="23"/>
      <c r="O63" s="23"/>
    </row>
    <row r="64" spans="1:15" ht="15">
      <c r="A64" s="38"/>
      <c r="B64" s="41"/>
      <c r="C64" s="41"/>
      <c r="D64" s="41"/>
      <c r="E64" s="41"/>
      <c r="F64" s="41"/>
      <c r="G64" s="41"/>
      <c r="H64" s="41"/>
      <c r="I64" s="40"/>
      <c r="J64" s="41"/>
      <c r="K64" s="41"/>
      <c r="M64" s="23"/>
      <c r="N64" s="23"/>
      <c r="O64" s="23"/>
    </row>
    <row r="68" spans="10:15" ht="15">
      <c r="J68" s="22"/>
      <c r="M68" s="23"/>
      <c r="N68" s="23"/>
      <c r="O68" s="23"/>
    </row>
  </sheetData>
  <mergeCells count="34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I46:J46"/>
    <mergeCell ref="I47:J47"/>
    <mergeCell ref="I48:J48"/>
    <mergeCell ref="A42:D42"/>
    <mergeCell ref="A41:D41"/>
    <mergeCell ref="A44:D44"/>
    <mergeCell ref="A43:D43"/>
  </mergeCells>
  <conditionalFormatting sqref="K20:K2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{3496CC8A-3876-47AA-8AB8-80DBD572197A}</x14:id>
        </ext>
      </extLst>
    </cfRule>
  </conditionalFormatting>
  <conditionalFormatting sqref="H13:H14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{D7BE911B-9830-49CD-81D6-BB4B88AE1553}</x14:id>
        </ext>
      </extLst>
    </cfRule>
  </conditionalFormatting>
  <conditionalFormatting sqref="K8:K17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{33917584-58C2-4FAB-B9A9-2E60AD24A0B3}</x14:id>
        </ext>
      </extLst>
    </cfRule>
  </conditionalFormatting>
  <conditionalFormatting sqref="C20:C32 D20:E28 D30:E30 D2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{6EB2ED0D-0A8E-4A0B-9000-176BBED4626B}</x14:id>
        </ext>
      </extLst>
    </cfRule>
  </conditionalFormatting>
  <conditionalFormatting sqref="K27:K30 H31:H3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{987D52C7-054A-4B66-BF5F-8DD87154C718}</x14:id>
        </ext>
      </extLst>
    </cfRule>
  </conditionalFormatting>
  <conditionalFormatting sqref="I35:I4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{3C8D9336-C742-458D-8C1E-E0FCD447469F}</x14:id>
        </ext>
      </extLst>
    </cfRule>
  </conditionalFormatting>
  <conditionalFormatting sqref="E35:E4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{C878AFD1-DA66-4747-A582-887E0C5F326D}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9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208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207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206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205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204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203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202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201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200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99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98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97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96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3496CC8A-3876-47AA-8AB8-80DBD57219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D7BE911B-9830-49CD-81D6-BB4B88AE15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33917584-58C2-4FAB-B9A9-2E60AD24A0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6EB2ED0D-0A8E-4A0B-9000-176BBED462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D20:E28 D30:E30 D29</xm:sqref>
        </x14:conditionalFormatting>
        <x14:conditionalFormatting xmlns:xm="http://schemas.microsoft.com/office/excel/2006/main">
          <x14:cfRule type="dataBar" id="{987D52C7-054A-4B66-BF5F-8DD87154C7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3C8D9336-C742-458D-8C1E-E0FCD44746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C878AFD1-DA66-4747-A582-887E0C5F32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E35:E43</xm:sqref>
        </x14:conditionalFormatting>
        <x14:conditionalFormatting xmlns:xm="http://schemas.microsoft.com/office/excel/2006/main">
          <x14:cfRule type="iconSet" priority="18" id="{3D9055C6-DA1D-4A02-AAF6-27F4114A582D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19" id="{1F644B62-0DCA-4AA9-8E27-43BB244FA312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20" id="{5D865858-1FE3-4860-9746-23D90A1CC299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22" id="{2E7D5E0A-859A-4254-B4E6-812AF1A3C9B0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3"/>
      <c r="B4" s="3"/>
      <c r="C4" s="3"/>
      <c r="D4" s="3"/>
      <c r="E4" s="4"/>
    </row>
    <row r="5" spans="1:14" ht="15.75">
      <c r="A5" s="170" t="s">
        <v>149</v>
      </c>
      <c r="B5" s="171"/>
      <c r="C5" s="171"/>
      <c r="D5" s="171"/>
      <c r="E5" s="171"/>
      <c r="F5" s="171"/>
      <c r="G5" s="171"/>
      <c r="H5" s="171"/>
      <c r="I5" s="172"/>
      <c r="K5" s="173" t="s">
        <v>3</v>
      </c>
      <c r="L5" s="174"/>
      <c r="M5" s="174"/>
      <c r="N5" s="175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45</v>
      </c>
      <c r="B8" s="9">
        <v>30</v>
      </c>
      <c r="C8" s="10">
        <v>421</v>
      </c>
      <c r="D8" s="10">
        <v>1992</v>
      </c>
      <c r="E8" s="9">
        <v>11</v>
      </c>
      <c r="F8" s="9">
        <v>127</v>
      </c>
      <c r="G8" s="9" t="s">
        <v>17</v>
      </c>
      <c r="H8" s="9">
        <f t="shared" ref="H8:H38" si="0">SUM(B8:G8)</f>
        <v>2581</v>
      </c>
      <c r="I8" s="11">
        <f t="shared" ref="I8:I52" si="1">H8/$H$53</f>
        <v>0.50429855412270419</v>
      </c>
      <c r="K8" s="10">
        <f t="shared" ref="K8:L50" si="2">C8</f>
        <v>421</v>
      </c>
      <c r="L8" s="10">
        <f t="shared" si="2"/>
        <v>1992</v>
      </c>
      <c r="M8" s="9">
        <f t="shared" ref="M8:M13" si="3">SUM(K8:L8)</f>
        <v>2413</v>
      </c>
      <c r="N8" s="11">
        <f t="shared" ref="N8:N52" si="4">M8/$M$53</f>
        <v>0.507465825446898</v>
      </c>
    </row>
    <row r="9" spans="1:14">
      <c r="A9" s="8" t="s">
        <v>48</v>
      </c>
      <c r="B9" s="9">
        <v>21</v>
      </c>
      <c r="C9" s="10">
        <v>207</v>
      </c>
      <c r="D9" s="10">
        <v>1348</v>
      </c>
      <c r="E9" s="9">
        <v>2</v>
      </c>
      <c r="F9" s="9">
        <v>99</v>
      </c>
      <c r="G9" s="9" t="s">
        <v>17</v>
      </c>
      <c r="H9" s="9">
        <f t="shared" si="0"/>
        <v>1677</v>
      </c>
      <c r="I9" s="11">
        <f t="shared" si="1"/>
        <v>0.32766705744431418</v>
      </c>
      <c r="K9" s="10">
        <f t="shared" si="2"/>
        <v>207</v>
      </c>
      <c r="L9" s="10">
        <f t="shared" si="2"/>
        <v>1348</v>
      </c>
      <c r="M9" s="9">
        <f t="shared" si="3"/>
        <v>1555</v>
      </c>
      <c r="N9" s="11">
        <f t="shared" si="4"/>
        <v>0.32702418506834913</v>
      </c>
    </row>
    <row r="10" spans="1:14">
      <c r="A10" s="8" t="s">
        <v>52</v>
      </c>
      <c r="B10" s="9"/>
      <c r="C10" s="10">
        <v>16</v>
      </c>
      <c r="D10" s="10">
        <v>89</v>
      </c>
      <c r="E10" s="9">
        <v>1</v>
      </c>
      <c r="F10" s="9">
        <v>15</v>
      </c>
      <c r="G10" s="9" t="s">
        <v>17</v>
      </c>
      <c r="H10" s="9">
        <f t="shared" si="0"/>
        <v>121</v>
      </c>
      <c r="I10" s="11">
        <f t="shared" si="1"/>
        <v>2.3642047674872997E-2</v>
      </c>
      <c r="K10" s="10">
        <f t="shared" si="2"/>
        <v>16</v>
      </c>
      <c r="L10" s="10">
        <f t="shared" si="2"/>
        <v>89</v>
      </c>
      <c r="M10" s="9">
        <f t="shared" si="3"/>
        <v>105</v>
      </c>
      <c r="N10" s="11">
        <f t="shared" si="4"/>
        <v>2.2082018927444796E-2</v>
      </c>
    </row>
    <row r="11" spans="1:14">
      <c r="A11" s="8" t="s">
        <v>50</v>
      </c>
      <c r="B11" s="9">
        <v>7</v>
      </c>
      <c r="C11" s="10">
        <v>14</v>
      </c>
      <c r="D11" s="10">
        <v>91</v>
      </c>
      <c r="E11" s="9">
        <v>2</v>
      </c>
      <c r="F11" s="9">
        <v>5</v>
      </c>
      <c r="G11" s="9" t="s">
        <v>17</v>
      </c>
      <c r="H11" s="9">
        <f t="shared" si="0"/>
        <v>119</v>
      </c>
      <c r="I11" s="11">
        <f t="shared" si="1"/>
        <v>2.3251270027354436E-2</v>
      </c>
      <c r="K11" s="10">
        <f t="shared" si="2"/>
        <v>14</v>
      </c>
      <c r="L11" s="10">
        <f t="shared" si="2"/>
        <v>91</v>
      </c>
      <c r="M11" s="9">
        <f t="shared" si="3"/>
        <v>105</v>
      </c>
      <c r="N11" s="11">
        <f t="shared" si="4"/>
        <v>2.2082018927444796E-2</v>
      </c>
    </row>
    <row r="12" spans="1:14">
      <c r="A12" s="8" t="s">
        <v>54</v>
      </c>
      <c r="B12" s="9">
        <v>1</v>
      </c>
      <c r="C12" s="10">
        <v>5</v>
      </c>
      <c r="D12" s="10">
        <v>71</v>
      </c>
      <c r="E12" s="9"/>
      <c r="F12" s="9">
        <v>1</v>
      </c>
      <c r="G12" s="9" t="s">
        <v>17</v>
      </c>
      <c r="H12" s="9">
        <f t="shared" si="0"/>
        <v>78</v>
      </c>
      <c r="I12" s="11">
        <f t="shared" si="1"/>
        <v>1.5240328253223915E-2</v>
      </c>
      <c r="K12" s="10">
        <f t="shared" si="2"/>
        <v>5</v>
      </c>
      <c r="L12" s="10">
        <f t="shared" si="2"/>
        <v>71</v>
      </c>
      <c r="M12" s="9">
        <f t="shared" si="3"/>
        <v>76</v>
      </c>
      <c r="N12" s="11">
        <f t="shared" si="4"/>
        <v>1.5983175604626709E-2</v>
      </c>
    </row>
    <row r="13" spans="1:14">
      <c r="A13" s="8" t="s">
        <v>56</v>
      </c>
      <c r="B13" s="9"/>
      <c r="C13" s="10">
        <v>7</v>
      </c>
      <c r="D13" s="10">
        <v>50</v>
      </c>
      <c r="E13" s="9">
        <v>2</v>
      </c>
      <c r="F13" s="9">
        <v>7</v>
      </c>
      <c r="G13" s="9" t="s">
        <v>17</v>
      </c>
      <c r="H13" s="9">
        <f t="shared" si="0"/>
        <v>66</v>
      </c>
      <c r="I13" s="11">
        <f t="shared" si="1"/>
        <v>1.2895662368112544E-2</v>
      </c>
      <c r="K13" s="10">
        <f>C13</f>
        <v>7</v>
      </c>
      <c r="L13" s="10">
        <f>D13</f>
        <v>50</v>
      </c>
      <c r="M13" s="9">
        <f t="shared" si="3"/>
        <v>57</v>
      </c>
      <c r="N13" s="11">
        <f t="shared" si="4"/>
        <v>1.1987381703470032E-2</v>
      </c>
    </row>
    <row r="14" spans="1:14">
      <c r="A14" s="8" t="s">
        <v>58</v>
      </c>
      <c r="B14" s="9"/>
      <c r="C14" s="10">
        <v>2</v>
      </c>
      <c r="D14" s="10">
        <v>53</v>
      </c>
      <c r="E14" s="9"/>
      <c r="F14" s="9">
        <v>4</v>
      </c>
      <c r="G14" s="9" t="s">
        <v>17</v>
      </c>
      <c r="H14" s="9">
        <f t="shared" si="0"/>
        <v>59</v>
      </c>
      <c r="I14" s="11">
        <f t="shared" si="1"/>
        <v>1.1527940601797577E-2</v>
      </c>
      <c r="K14" s="10">
        <f t="shared" ref="K14:K19" si="5">C14</f>
        <v>2</v>
      </c>
      <c r="L14" s="10">
        <f t="shared" si="2"/>
        <v>53</v>
      </c>
      <c r="M14" s="9">
        <f t="shared" ref="M14:M34" si="6">SUM(K14:L14)</f>
        <v>55</v>
      </c>
      <c r="N14" s="11">
        <f t="shared" si="4"/>
        <v>1.1566771819137749E-2</v>
      </c>
    </row>
    <row r="15" spans="1:14">
      <c r="A15" s="8" t="s">
        <v>59</v>
      </c>
      <c r="B15" s="9"/>
      <c r="C15" s="10">
        <v>1</v>
      </c>
      <c r="D15" s="10">
        <v>48</v>
      </c>
      <c r="E15" s="9"/>
      <c r="F15" s="9"/>
      <c r="G15" s="9" t="s">
        <v>17</v>
      </c>
      <c r="H15" s="9">
        <f t="shared" ref="H15:H16" si="7">SUM(B15:G15)</f>
        <v>49</v>
      </c>
      <c r="I15" s="11">
        <f t="shared" si="1"/>
        <v>9.5740523642047683E-3</v>
      </c>
      <c r="K15" s="10">
        <f t="shared" si="5"/>
        <v>1</v>
      </c>
      <c r="L15" s="10">
        <f t="shared" ref="L15:L16" si="8">D15</f>
        <v>48</v>
      </c>
      <c r="M15" s="9">
        <f t="shared" ref="M15:M16" si="9">SUM(K15:L15)</f>
        <v>49</v>
      </c>
      <c r="N15" s="11">
        <f t="shared" si="4"/>
        <v>1.0304942166140904E-2</v>
      </c>
    </row>
    <row r="16" spans="1:14">
      <c r="A16" s="8" t="s">
        <v>61</v>
      </c>
      <c r="B16" s="9"/>
      <c r="C16" s="10">
        <v>2</v>
      </c>
      <c r="D16" s="10">
        <v>39</v>
      </c>
      <c r="E16" s="9"/>
      <c r="F16" s="9">
        <v>3</v>
      </c>
      <c r="G16" s="9" t="s">
        <v>17</v>
      </c>
      <c r="H16" s="9">
        <f t="shared" si="7"/>
        <v>44</v>
      </c>
      <c r="I16" s="11">
        <f t="shared" si="1"/>
        <v>8.5971082454083629E-3</v>
      </c>
      <c r="K16" s="10">
        <f t="shared" si="5"/>
        <v>2</v>
      </c>
      <c r="L16" s="10">
        <f t="shared" si="8"/>
        <v>39</v>
      </c>
      <c r="M16" s="9">
        <f t="shared" si="9"/>
        <v>41</v>
      </c>
      <c r="N16" s="11">
        <f t="shared" si="4"/>
        <v>8.6225026288117776E-3</v>
      </c>
    </row>
    <row r="17" spans="1:14">
      <c r="A17" s="8" t="s">
        <v>62</v>
      </c>
      <c r="B17" s="9">
        <v>1</v>
      </c>
      <c r="C17" s="10">
        <v>10</v>
      </c>
      <c r="D17" s="10">
        <v>29</v>
      </c>
      <c r="E17" s="9"/>
      <c r="F17" s="9">
        <v>1</v>
      </c>
      <c r="G17" s="9" t="s">
        <v>17</v>
      </c>
      <c r="H17" s="9">
        <f>SUM(B17:G17)</f>
        <v>41</v>
      </c>
      <c r="I17" s="11">
        <f t="shared" si="1"/>
        <v>8.010941774130519E-3</v>
      </c>
      <c r="K17" s="10">
        <f t="shared" si="5"/>
        <v>10</v>
      </c>
      <c r="L17" s="10">
        <f>D17</f>
        <v>29</v>
      </c>
      <c r="M17" s="9">
        <f>SUM(K17:L17)</f>
        <v>39</v>
      </c>
      <c r="N17" s="11">
        <f t="shared" si="4"/>
        <v>8.201892744479496E-3</v>
      </c>
    </row>
    <row r="18" spans="1:14">
      <c r="A18" s="8" t="s">
        <v>114</v>
      </c>
      <c r="B18" s="9"/>
      <c r="C18" s="10">
        <v>7</v>
      </c>
      <c r="D18" s="10">
        <v>31</v>
      </c>
      <c r="E18" s="9"/>
      <c r="F18" s="9">
        <v>1</v>
      </c>
      <c r="G18" s="9" t="s">
        <v>17</v>
      </c>
      <c r="H18" s="9">
        <f>SUM(B18:G18)</f>
        <v>39</v>
      </c>
      <c r="I18" s="11">
        <f t="shared" si="1"/>
        <v>7.6201641266119575E-3</v>
      </c>
      <c r="K18" s="10">
        <f t="shared" si="5"/>
        <v>7</v>
      </c>
      <c r="L18" s="10">
        <f>D18</f>
        <v>31</v>
      </c>
      <c r="M18" s="9">
        <f>SUM(K18:L18)</f>
        <v>38</v>
      </c>
      <c r="N18" s="11">
        <f t="shared" si="4"/>
        <v>7.9915878023133543E-3</v>
      </c>
    </row>
    <row r="19" spans="1:14">
      <c r="A19" s="8" t="s">
        <v>113</v>
      </c>
      <c r="B19" s="9"/>
      <c r="C19" s="10">
        <v>7</v>
      </c>
      <c r="D19" s="10">
        <v>23</v>
      </c>
      <c r="E19" s="9"/>
      <c r="F19" s="9">
        <v>4</v>
      </c>
      <c r="G19" s="9" t="s">
        <v>17</v>
      </c>
      <c r="H19" s="9">
        <f>SUM(B19:G19)</f>
        <v>34</v>
      </c>
      <c r="I19" s="11">
        <f t="shared" si="1"/>
        <v>6.6432200078155529E-3</v>
      </c>
      <c r="K19" s="10">
        <f t="shared" si="5"/>
        <v>7</v>
      </c>
      <c r="L19" s="10">
        <f>D19</f>
        <v>23</v>
      </c>
      <c r="M19" s="9">
        <f>SUM(K19:L19)</f>
        <v>30</v>
      </c>
      <c r="N19" s="11">
        <f t="shared" si="4"/>
        <v>6.3091482649842269E-3</v>
      </c>
    </row>
    <row r="20" spans="1:14">
      <c r="A20" s="8" t="s">
        <v>115</v>
      </c>
      <c r="B20" s="9"/>
      <c r="C20" s="10">
        <v>2</v>
      </c>
      <c r="D20" s="10">
        <v>31</v>
      </c>
      <c r="E20" s="9"/>
      <c r="F20" s="9">
        <v>1</v>
      </c>
      <c r="G20" s="9" t="s">
        <v>17</v>
      </c>
      <c r="H20" s="9">
        <f t="shared" si="0"/>
        <v>34</v>
      </c>
      <c r="I20" s="11">
        <f t="shared" si="1"/>
        <v>6.6432200078155529E-3</v>
      </c>
      <c r="K20" s="10">
        <f t="shared" si="2"/>
        <v>2</v>
      </c>
      <c r="L20" s="10">
        <f t="shared" si="2"/>
        <v>31</v>
      </c>
      <c r="M20" s="9">
        <f t="shared" si="6"/>
        <v>33</v>
      </c>
      <c r="N20" s="11">
        <f t="shared" si="4"/>
        <v>6.9400630914826502E-3</v>
      </c>
    </row>
    <row r="21" spans="1:14">
      <c r="A21" s="8" t="s">
        <v>116</v>
      </c>
      <c r="B21" s="9"/>
      <c r="C21" s="10">
        <v>3</v>
      </c>
      <c r="D21" s="10">
        <v>16</v>
      </c>
      <c r="E21" s="9"/>
      <c r="F21" s="9">
        <v>2</v>
      </c>
      <c r="G21" s="9" t="s">
        <v>17</v>
      </c>
      <c r="H21" s="9">
        <f t="shared" ref="H21:H22" si="10">SUM(B21:G21)</f>
        <v>21</v>
      </c>
      <c r="I21" s="11">
        <f t="shared" si="1"/>
        <v>4.1031652989449007E-3</v>
      </c>
      <c r="K21" s="10">
        <f t="shared" ref="K21:K22" si="11">C21</f>
        <v>3</v>
      </c>
      <c r="L21" s="10">
        <f t="shared" ref="L21:L22" si="12">D21</f>
        <v>16</v>
      </c>
      <c r="M21" s="9">
        <f t="shared" ref="M21:M22" si="13">SUM(K21:L21)</f>
        <v>19</v>
      </c>
      <c r="N21" s="11">
        <f t="shared" si="4"/>
        <v>3.9957939011566771E-3</v>
      </c>
    </row>
    <row r="22" spans="1:14">
      <c r="A22" s="8" t="s">
        <v>117</v>
      </c>
      <c r="B22" s="9"/>
      <c r="C22" s="10">
        <v>5</v>
      </c>
      <c r="D22" s="10">
        <v>12</v>
      </c>
      <c r="E22" s="9"/>
      <c r="F22" s="9">
        <v>1</v>
      </c>
      <c r="G22" s="9" t="s">
        <v>17</v>
      </c>
      <c r="H22" s="9">
        <f t="shared" si="10"/>
        <v>18</v>
      </c>
      <c r="I22" s="11">
        <f t="shared" si="1"/>
        <v>3.5169988276670576E-3</v>
      </c>
      <c r="K22" s="10">
        <f t="shared" si="11"/>
        <v>5</v>
      </c>
      <c r="L22" s="10">
        <f t="shared" si="12"/>
        <v>12</v>
      </c>
      <c r="M22" s="9">
        <f t="shared" si="13"/>
        <v>17</v>
      </c>
      <c r="N22" s="11">
        <f t="shared" si="4"/>
        <v>3.5751840168243955E-3</v>
      </c>
    </row>
    <row r="23" spans="1:14">
      <c r="A23" s="8" t="s">
        <v>118</v>
      </c>
      <c r="B23" s="9"/>
      <c r="C23" s="10">
        <v>1</v>
      </c>
      <c r="D23" s="10">
        <v>15</v>
      </c>
      <c r="E23" s="9"/>
      <c r="F23" s="9"/>
      <c r="G23" s="9" t="s">
        <v>17</v>
      </c>
      <c r="H23" s="9">
        <f t="shared" si="0"/>
        <v>16</v>
      </c>
      <c r="I23" s="11">
        <f t="shared" si="1"/>
        <v>3.1262211801484957E-3</v>
      </c>
      <c r="K23" s="10">
        <f>C23</f>
        <v>1</v>
      </c>
      <c r="L23" s="10">
        <f>D23</f>
        <v>15</v>
      </c>
      <c r="M23" s="9">
        <f>SUM(K23:L23)</f>
        <v>16</v>
      </c>
      <c r="N23" s="11">
        <f t="shared" si="4"/>
        <v>3.3648790746582543E-3</v>
      </c>
    </row>
    <row r="24" spans="1:14">
      <c r="A24" s="8" t="s">
        <v>119</v>
      </c>
      <c r="B24" s="9">
        <v>1</v>
      </c>
      <c r="C24" s="10">
        <v>1</v>
      </c>
      <c r="D24" s="10">
        <v>9</v>
      </c>
      <c r="E24" s="9"/>
      <c r="F24" s="9">
        <v>1</v>
      </c>
      <c r="G24" s="9" t="s">
        <v>17</v>
      </c>
      <c r="H24" s="9">
        <f t="shared" si="0"/>
        <v>12</v>
      </c>
      <c r="I24" s="11">
        <f t="shared" si="1"/>
        <v>2.3446658851113715E-3</v>
      </c>
      <c r="K24" s="10">
        <f t="shared" si="2"/>
        <v>1</v>
      </c>
      <c r="L24" s="10">
        <f t="shared" si="2"/>
        <v>9</v>
      </c>
      <c r="M24" s="9">
        <f t="shared" si="6"/>
        <v>10</v>
      </c>
      <c r="N24" s="11">
        <f t="shared" si="4"/>
        <v>2.103049421661409E-3</v>
      </c>
    </row>
    <row r="25" spans="1:14">
      <c r="A25" s="8" t="s">
        <v>125</v>
      </c>
      <c r="B25" s="9"/>
      <c r="C25" s="10">
        <v>4</v>
      </c>
      <c r="D25" s="10">
        <v>7</v>
      </c>
      <c r="E25" s="9"/>
      <c r="F25" s="9"/>
      <c r="G25" s="9" t="s">
        <v>17</v>
      </c>
      <c r="H25" s="9">
        <f>SUM(B25:G25)</f>
        <v>11</v>
      </c>
      <c r="I25" s="11">
        <f t="shared" si="1"/>
        <v>2.1492770613520907E-3</v>
      </c>
      <c r="K25" s="10">
        <f>C25</f>
        <v>4</v>
      </c>
      <c r="L25" s="10">
        <f>D25</f>
        <v>7</v>
      </c>
      <c r="M25" s="9">
        <f>SUM(K25:L25)</f>
        <v>11</v>
      </c>
      <c r="N25" s="11">
        <f t="shared" si="4"/>
        <v>2.3133543638275498E-3</v>
      </c>
    </row>
    <row r="26" spans="1:14">
      <c r="A26" s="8" t="s">
        <v>122</v>
      </c>
      <c r="B26" s="9"/>
      <c r="C26" s="10"/>
      <c r="D26" s="10">
        <v>11</v>
      </c>
      <c r="E26" s="9"/>
      <c r="F26" s="9"/>
      <c r="G26" s="9" t="s">
        <v>17</v>
      </c>
      <c r="H26" s="9">
        <f t="shared" si="0"/>
        <v>11</v>
      </c>
      <c r="I26" s="11">
        <f t="shared" si="1"/>
        <v>2.1492770613520907E-3</v>
      </c>
      <c r="K26" s="10">
        <f t="shared" si="2"/>
        <v>0</v>
      </c>
      <c r="L26" s="10">
        <f t="shared" si="2"/>
        <v>11</v>
      </c>
      <c r="M26" s="9">
        <f t="shared" si="6"/>
        <v>11</v>
      </c>
      <c r="N26" s="11">
        <f t="shared" si="4"/>
        <v>2.3133543638275498E-3</v>
      </c>
    </row>
    <row r="27" spans="1:14">
      <c r="A27" s="8" t="s">
        <v>121</v>
      </c>
      <c r="B27" s="9"/>
      <c r="C27" s="10"/>
      <c r="D27" s="10">
        <v>10</v>
      </c>
      <c r="E27" s="9"/>
      <c r="F27" s="9"/>
      <c r="G27" s="9" t="s">
        <v>17</v>
      </c>
      <c r="H27" s="9">
        <f t="shared" si="0"/>
        <v>10</v>
      </c>
      <c r="I27" s="11">
        <f t="shared" si="1"/>
        <v>1.9538882375928096E-3</v>
      </c>
      <c r="K27" s="10">
        <f t="shared" si="2"/>
        <v>0</v>
      </c>
      <c r="L27" s="10">
        <f t="shared" si="2"/>
        <v>10</v>
      </c>
      <c r="M27" s="9">
        <f t="shared" si="6"/>
        <v>10</v>
      </c>
      <c r="N27" s="11">
        <f t="shared" si="4"/>
        <v>2.103049421661409E-3</v>
      </c>
    </row>
    <row r="28" spans="1:14">
      <c r="A28" s="8" t="s">
        <v>124</v>
      </c>
      <c r="B28" s="9">
        <v>1</v>
      </c>
      <c r="C28" s="10">
        <v>1</v>
      </c>
      <c r="D28" s="10">
        <v>7</v>
      </c>
      <c r="E28" s="9"/>
      <c r="F28" s="9">
        <v>1</v>
      </c>
      <c r="G28" s="9" t="s">
        <v>17</v>
      </c>
      <c r="H28" s="9">
        <f t="shared" si="0"/>
        <v>10</v>
      </c>
      <c r="I28" s="11">
        <f t="shared" si="1"/>
        <v>1.9538882375928096E-3</v>
      </c>
      <c r="K28" s="10">
        <f t="shared" si="2"/>
        <v>1</v>
      </c>
      <c r="L28" s="10">
        <f t="shared" si="2"/>
        <v>7</v>
      </c>
      <c r="M28" s="9">
        <f t="shared" si="6"/>
        <v>8</v>
      </c>
      <c r="N28" s="11">
        <f t="shared" si="4"/>
        <v>1.6824395373291271E-3</v>
      </c>
    </row>
    <row r="29" spans="1:14">
      <c r="A29" s="8" t="s">
        <v>120</v>
      </c>
      <c r="B29" s="9">
        <v>1</v>
      </c>
      <c r="C29" s="10">
        <v>4</v>
      </c>
      <c r="D29" s="10">
        <v>2</v>
      </c>
      <c r="E29" s="9">
        <v>1</v>
      </c>
      <c r="F29" s="9">
        <v>1</v>
      </c>
      <c r="G29" s="9" t="s">
        <v>17</v>
      </c>
      <c r="H29" s="9">
        <f>SUM(B29:G29)</f>
        <v>9</v>
      </c>
      <c r="I29" s="11">
        <f t="shared" si="1"/>
        <v>1.7584994138335288E-3</v>
      </c>
      <c r="K29" s="10">
        <f>C29</f>
        <v>4</v>
      </c>
      <c r="L29" s="10">
        <f>D29</f>
        <v>2</v>
      </c>
      <c r="M29" s="9">
        <f>SUM(K29:L29)</f>
        <v>6</v>
      </c>
      <c r="N29" s="11">
        <f t="shared" si="4"/>
        <v>1.2618296529968455E-3</v>
      </c>
    </row>
    <row r="30" spans="1:14">
      <c r="A30" s="8" t="s">
        <v>123</v>
      </c>
      <c r="B30" s="9"/>
      <c r="C30" s="10"/>
      <c r="D30" s="10">
        <v>7</v>
      </c>
      <c r="E30" s="9"/>
      <c r="F30" s="9">
        <v>1</v>
      </c>
      <c r="G30" s="9" t="s">
        <v>17</v>
      </c>
      <c r="H30" s="9">
        <f t="shared" si="0"/>
        <v>8</v>
      </c>
      <c r="I30" s="11">
        <f t="shared" si="1"/>
        <v>1.5631105900742479E-3</v>
      </c>
      <c r="K30" s="10">
        <f t="shared" si="2"/>
        <v>0</v>
      </c>
      <c r="L30" s="10">
        <f t="shared" si="2"/>
        <v>7</v>
      </c>
      <c r="M30" s="9">
        <f t="shared" si="6"/>
        <v>7</v>
      </c>
      <c r="N30" s="11">
        <f t="shared" si="4"/>
        <v>1.4721345951629863E-3</v>
      </c>
    </row>
    <row r="31" spans="1:14">
      <c r="A31" s="8" t="s">
        <v>127</v>
      </c>
      <c r="B31" s="9"/>
      <c r="C31" s="10"/>
      <c r="D31" s="10">
        <v>6</v>
      </c>
      <c r="E31" s="9"/>
      <c r="F31" s="9"/>
      <c r="G31" s="9" t="s">
        <v>17</v>
      </c>
      <c r="H31" s="9">
        <f>SUM(B31:G31)</f>
        <v>6</v>
      </c>
      <c r="I31" s="11">
        <f t="shared" si="1"/>
        <v>1.1723329425556857E-3</v>
      </c>
      <c r="K31" s="10">
        <f>C31</f>
        <v>0</v>
      </c>
      <c r="L31" s="10">
        <f>D31</f>
        <v>6</v>
      </c>
      <c r="M31" s="9">
        <f>SUM(K31:L31)</f>
        <v>6</v>
      </c>
      <c r="N31" s="11">
        <f t="shared" si="4"/>
        <v>1.2618296529968455E-3</v>
      </c>
    </row>
    <row r="32" spans="1:14">
      <c r="A32" s="8" t="s">
        <v>128</v>
      </c>
      <c r="B32" s="9"/>
      <c r="C32" s="10"/>
      <c r="D32" s="10">
        <v>3</v>
      </c>
      <c r="E32" s="9"/>
      <c r="F32" s="9">
        <v>1</v>
      </c>
      <c r="G32" s="9" t="s">
        <v>17</v>
      </c>
      <c r="H32" s="9">
        <f>SUM(B32:G32)</f>
        <v>4</v>
      </c>
      <c r="I32" s="11">
        <f t="shared" si="1"/>
        <v>7.8155529503712393E-4</v>
      </c>
      <c r="K32" s="10">
        <f>C32</f>
        <v>0</v>
      </c>
      <c r="L32" s="10">
        <f>D32</f>
        <v>3</v>
      </c>
      <c r="M32" s="9">
        <f>SUM(K32:L32)</f>
        <v>3</v>
      </c>
      <c r="N32" s="11">
        <f t="shared" si="4"/>
        <v>6.3091482649842276E-4</v>
      </c>
    </row>
    <row r="33" spans="1:14">
      <c r="A33" s="8" t="s">
        <v>129</v>
      </c>
      <c r="B33" s="9"/>
      <c r="C33" s="10"/>
      <c r="D33" s="10">
        <v>3</v>
      </c>
      <c r="E33" s="9"/>
      <c r="F33" s="9">
        <v>1</v>
      </c>
      <c r="G33" s="9" t="s">
        <v>17</v>
      </c>
      <c r="H33" s="9">
        <f t="shared" si="0"/>
        <v>4</v>
      </c>
      <c r="I33" s="11">
        <f t="shared" si="1"/>
        <v>7.8155529503712393E-4</v>
      </c>
      <c r="K33" s="10">
        <f t="shared" si="2"/>
        <v>0</v>
      </c>
      <c r="L33" s="10">
        <f t="shared" si="2"/>
        <v>3</v>
      </c>
      <c r="M33" s="9">
        <f t="shared" si="6"/>
        <v>3</v>
      </c>
      <c r="N33" s="11">
        <f t="shared" si="4"/>
        <v>6.3091482649842276E-4</v>
      </c>
    </row>
    <row r="34" spans="1:14">
      <c r="A34" s="8" t="s">
        <v>126</v>
      </c>
      <c r="B34" s="9"/>
      <c r="C34" s="10"/>
      <c r="D34" s="10">
        <v>4</v>
      </c>
      <c r="E34" s="9"/>
      <c r="F34" s="9"/>
      <c r="G34" s="9" t="s">
        <v>17</v>
      </c>
      <c r="H34" s="9">
        <f t="shared" si="0"/>
        <v>4</v>
      </c>
      <c r="I34" s="11">
        <f t="shared" si="1"/>
        <v>7.8155529503712393E-4</v>
      </c>
      <c r="K34" s="10">
        <f t="shared" si="2"/>
        <v>0</v>
      </c>
      <c r="L34" s="10">
        <f t="shared" si="2"/>
        <v>4</v>
      </c>
      <c r="M34" s="9">
        <f t="shared" si="6"/>
        <v>4</v>
      </c>
      <c r="N34" s="11">
        <f t="shared" si="4"/>
        <v>8.4121976866456357E-4</v>
      </c>
    </row>
    <row r="35" spans="1:14">
      <c r="A35" s="8" t="s">
        <v>133</v>
      </c>
      <c r="B35" s="9"/>
      <c r="C35" s="10">
        <v>1</v>
      </c>
      <c r="D35" s="10"/>
      <c r="E35" s="9">
        <v>2</v>
      </c>
      <c r="F35" s="9"/>
      <c r="G35" s="9" t="s">
        <v>17</v>
      </c>
      <c r="H35" s="9">
        <f t="shared" si="0"/>
        <v>3</v>
      </c>
      <c r="I35" s="11">
        <f t="shared" si="1"/>
        <v>5.8616647127784287E-4</v>
      </c>
      <c r="K35" s="10">
        <f t="shared" si="2"/>
        <v>1</v>
      </c>
      <c r="L35" s="10">
        <f t="shared" si="2"/>
        <v>0</v>
      </c>
      <c r="M35" s="9">
        <f t="shared" ref="M35:M52" si="14">SUM(K35:L35)</f>
        <v>1</v>
      </c>
      <c r="N35" s="11">
        <f t="shared" si="4"/>
        <v>2.1030494216614089E-4</v>
      </c>
    </row>
    <row r="36" spans="1:14">
      <c r="A36" s="8" t="s">
        <v>130</v>
      </c>
      <c r="B36" s="9"/>
      <c r="C36" s="10"/>
      <c r="D36" s="10">
        <v>3</v>
      </c>
      <c r="E36" s="9"/>
      <c r="F36" s="9"/>
      <c r="G36" s="9" t="s">
        <v>17</v>
      </c>
      <c r="H36" s="9">
        <f t="shared" si="0"/>
        <v>3</v>
      </c>
      <c r="I36" s="11">
        <f t="shared" si="1"/>
        <v>5.8616647127784287E-4</v>
      </c>
      <c r="K36" s="10">
        <f t="shared" ref="K36:L39" si="15">C36</f>
        <v>0</v>
      </c>
      <c r="L36" s="10">
        <f t="shared" si="15"/>
        <v>3</v>
      </c>
      <c r="M36" s="9">
        <f t="shared" si="14"/>
        <v>3</v>
      </c>
      <c r="N36" s="11">
        <f t="shared" si="4"/>
        <v>6.3091482649842276E-4</v>
      </c>
    </row>
    <row r="37" spans="1:14">
      <c r="A37" s="8" t="s">
        <v>131</v>
      </c>
      <c r="B37" s="9"/>
      <c r="C37" s="10">
        <v>3</v>
      </c>
      <c r="D37" s="10"/>
      <c r="E37" s="9"/>
      <c r="F37" s="9"/>
      <c r="G37" s="9" t="s">
        <v>17</v>
      </c>
      <c r="H37" s="9">
        <f t="shared" si="0"/>
        <v>3</v>
      </c>
      <c r="I37" s="11">
        <f t="shared" si="1"/>
        <v>5.8616647127784287E-4</v>
      </c>
      <c r="K37" s="10">
        <f>C37</f>
        <v>3</v>
      </c>
      <c r="L37" s="10">
        <f>D37</f>
        <v>0</v>
      </c>
      <c r="M37" s="9">
        <f t="shared" si="14"/>
        <v>3</v>
      </c>
      <c r="N37" s="11">
        <f t="shared" si="4"/>
        <v>6.3091482649842276E-4</v>
      </c>
    </row>
    <row r="38" spans="1:14">
      <c r="A38" s="8" t="s">
        <v>134</v>
      </c>
      <c r="B38" s="9"/>
      <c r="C38" s="10"/>
      <c r="D38" s="10">
        <v>3</v>
      </c>
      <c r="E38" s="9"/>
      <c r="F38" s="9"/>
      <c r="G38" s="9" t="s">
        <v>17</v>
      </c>
      <c r="H38" s="9">
        <f t="shared" si="0"/>
        <v>3</v>
      </c>
      <c r="I38" s="11">
        <f t="shared" si="1"/>
        <v>5.8616647127784287E-4</v>
      </c>
      <c r="K38" s="10">
        <f t="shared" si="15"/>
        <v>0</v>
      </c>
      <c r="L38" s="10">
        <f t="shared" si="15"/>
        <v>3</v>
      </c>
      <c r="M38" s="9">
        <f t="shared" si="14"/>
        <v>3</v>
      </c>
      <c r="N38" s="11">
        <f t="shared" si="4"/>
        <v>6.3091482649842276E-4</v>
      </c>
    </row>
    <row r="39" spans="1:14">
      <c r="A39" s="8" t="s">
        <v>132</v>
      </c>
      <c r="B39" s="9"/>
      <c r="C39" s="10"/>
      <c r="D39" s="10">
        <v>2</v>
      </c>
      <c r="E39" s="9"/>
      <c r="F39" s="9"/>
      <c r="G39" s="9" t="s">
        <v>17</v>
      </c>
      <c r="H39" s="9">
        <f t="shared" ref="H39:H52" si="16">SUM(B39:G39)</f>
        <v>2</v>
      </c>
      <c r="I39" s="11">
        <f t="shared" si="1"/>
        <v>3.9077764751856197E-4</v>
      </c>
      <c r="K39" s="10">
        <f t="shared" si="15"/>
        <v>0</v>
      </c>
      <c r="L39" s="10">
        <f t="shared" si="15"/>
        <v>2</v>
      </c>
      <c r="M39" s="9">
        <f t="shared" si="14"/>
        <v>2</v>
      </c>
      <c r="N39" s="11">
        <f t="shared" si="4"/>
        <v>4.2060988433228178E-4</v>
      </c>
    </row>
    <row r="40" spans="1:14">
      <c r="A40" s="8" t="s">
        <v>136</v>
      </c>
      <c r="B40" s="9"/>
      <c r="C40" s="10"/>
      <c r="D40" s="10">
        <v>2</v>
      </c>
      <c r="E40" s="9"/>
      <c r="F40" s="9"/>
      <c r="G40" s="9" t="s">
        <v>17</v>
      </c>
      <c r="H40" s="9">
        <f t="shared" si="16"/>
        <v>2</v>
      </c>
      <c r="I40" s="11">
        <f t="shared" si="1"/>
        <v>3.9077764751856197E-4</v>
      </c>
      <c r="K40" s="10">
        <f t="shared" si="2"/>
        <v>0</v>
      </c>
      <c r="L40" s="10">
        <f t="shared" si="2"/>
        <v>2</v>
      </c>
      <c r="M40" s="9">
        <f t="shared" si="14"/>
        <v>2</v>
      </c>
      <c r="N40" s="11">
        <f t="shared" si="4"/>
        <v>4.2060988433228178E-4</v>
      </c>
    </row>
    <row r="41" spans="1:14">
      <c r="A41" s="8" t="s">
        <v>145</v>
      </c>
      <c r="B41" s="9"/>
      <c r="C41" s="10">
        <v>1</v>
      </c>
      <c r="D41" s="10"/>
      <c r="E41" s="9">
        <v>1</v>
      </c>
      <c r="F41" s="9"/>
      <c r="G41" s="9" t="s">
        <v>17</v>
      </c>
      <c r="H41" s="9">
        <f t="shared" si="16"/>
        <v>2</v>
      </c>
      <c r="I41" s="11">
        <f t="shared" si="1"/>
        <v>3.9077764751856197E-4</v>
      </c>
      <c r="K41" s="10">
        <f>C41</f>
        <v>1</v>
      </c>
      <c r="L41" s="10">
        <f>D41</f>
        <v>0</v>
      </c>
      <c r="M41" s="9">
        <f t="shared" si="14"/>
        <v>1</v>
      </c>
      <c r="N41" s="11">
        <f t="shared" si="4"/>
        <v>2.1030494216614089E-4</v>
      </c>
    </row>
    <row r="42" spans="1:14">
      <c r="A42" s="8" t="s">
        <v>138</v>
      </c>
      <c r="B42" s="9"/>
      <c r="C42" s="10"/>
      <c r="D42" s="10">
        <v>2</v>
      </c>
      <c r="E42" s="9"/>
      <c r="F42" s="9"/>
      <c r="G42" s="9" t="s">
        <v>17</v>
      </c>
      <c r="H42" s="9">
        <f t="shared" si="16"/>
        <v>2</v>
      </c>
      <c r="I42" s="11">
        <f t="shared" si="1"/>
        <v>3.9077764751856197E-4</v>
      </c>
      <c r="K42" s="10">
        <f t="shared" si="2"/>
        <v>0</v>
      </c>
      <c r="L42" s="10">
        <f t="shared" si="2"/>
        <v>2</v>
      </c>
      <c r="M42" s="9">
        <f t="shared" si="14"/>
        <v>2</v>
      </c>
      <c r="N42" s="11">
        <f t="shared" si="4"/>
        <v>4.2060988433228178E-4</v>
      </c>
    </row>
    <row r="43" spans="1:14">
      <c r="A43" s="8" t="s">
        <v>135</v>
      </c>
      <c r="B43" s="9"/>
      <c r="C43" s="10"/>
      <c r="D43" s="10">
        <v>2</v>
      </c>
      <c r="E43" s="9"/>
      <c r="F43" s="9"/>
      <c r="G43" s="9" t="s">
        <v>17</v>
      </c>
      <c r="H43" s="9">
        <f t="shared" si="16"/>
        <v>2</v>
      </c>
      <c r="I43" s="11">
        <f t="shared" si="1"/>
        <v>3.9077764751856197E-4</v>
      </c>
      <c r="K43" s="10">
        <f>C43</f>
        <v>0</v>
      </c>
      <c r="L43" s="10">
        <f>D43</f>
        <v>2</v>
      </c>
      <c r="M43" s="9">
        <f t="shared" si="14"/>
        <v>2</v>
      </c>
      <c r="N43" s="11">
        <f t="shared" si="4"/>
        <v>4.2060988433228178E-4</v>
      </c>
    </row>
    <row r="44" spans="1:14">
      <c r="A44" s="8" t="s">
        <v>147</v>
      </c>
      <c r="B44" s="9"/>
      <c r="C44" s="10"/>
      <c r="D44" s="10">
        <v>2</v>
      </c>
      <c r="E44" s="9"/>
      <c r="F44" s="9"/>
      <c r="G44" s="9" t="s">
        <v>17</v>
      </c>
      <c r="H44" s="9">
        <f t="shared" si="16"/>
        <v>2</v>
      </c>
      <c r="I44" s="11">
        <f t="shared" si="1"/>
        <v>3.9077764751856197E-4</v>
      </c>
      <c r="K44" s="10">
        <f t="shared" si="2"/>
        <v>0</v>
      </c>
      <c r="L44" s="10">
        <f t="shared" si="2"/>
        <v>2</v>
      </c>
      <c r="M44" s="9">
        <f t="shared" si="14"/>
        <v>2</v>
      </c>
      <c r="N44" s="11">
        <f t="shared" si="4"/>
        <v>4.2060988433228178E-4</v>
      </c>
    </row>
    <row r="45" spans="1:14">
      <c r="A45" s="8" t="s">
        <v>141</v>
      </c>
      <c r="B45" s="9"/>
      <c r="C45" s="10"/>
      <c r="D45" s="10">
        <v>1</v>
      </c>
      <c r="E45" s="9"/>
      <c r="F45" s="9"/>
      <c r="G45" s="9" t="s">
        <v>17</v>
      </c>
      <c r="H45" s="9">
        <f t="shared" si="16"/>
        <v>1</v>
      </c>
      <c r="I45" s="11">
        <f t="shared" si="1"/>
        <v>1.9538882375928098E-4</v>
      </c>
      <c r="K45" s="10">
        <f t="shared" si="2"/>
        <v>0</v>
      </c>
      <c r="L45" s="10">
        <f t="shared" si="2"/>
        <v>1</v>
      </c>
      <c r="M45" s="9">
        <f t="shared" si="14"/>
        <v>1</v>
      </c>
      <c r="N45" s="11">
        <f t="shared" si="4"/>
        <v>2.1030494216614089E-4</v>
      </c>
    </row>
    <row r="46" spans="1:14">
      <c r="A46" s="8" t="s">
        <v>143</v>
      </c>
      <c r="B46" s="9"/>
      <c r="C46" s="10"/>
      <c r="D46" s="10">
        <v>1</v>
      </c>
      <c r="E46" s="9"/>
      <c r="F46" s="9"/>
      <c r="G46" s="9" t="s">
        <v>17</v>
      </c>
      <c r="H46" s="9">
        <f t="shared" ref="H46" si="17">SUM(B46:G46)</f>
        <v>1</v>
      </c>
      <c r="I46" s="11">
        <f t="shared" si="1"/>
        <v>1.9538882375928098E-4</v>
      </c>
      <c r="K46" s="10">
        <f t="shared" ref="K46" si="18">C46</f>
        <v>0</v>
      </c>
      <c r="L46" s="10">
        <f t="shared" ref="L46" si="19">D46</f>
        <v>1</v>
      </c>
      <c r="M46" s="9">
        <f t="shared" ref="M46" si="20">SUM(K46:L46)</f>
        <v>1</v>
      </c>
      <c r="N46" s="11">
        <f t="shared" si="4"/>
        <v>2.1030494216614089E-4</v>
      </c>
    </row>
    <row r="47" spans="1:14">
      <c r="A47" s="8" t="s">
        <v>140</v>
      </c>
      <c r="B47" s="9"/>
      <c r="C47" s="10"/>
      <c r="D47" s="10">
        <v>1</v>
      </c>
      <c r="E47" s="9"/>
      <c r="F47" s="9"/>
      <c r="G47" s="9"/>
      <c r="H47" s="9">
        <f>SUM(B47:G47)</f>
        <v>1</v>
      </c>
      <c r="I47" s="11">
        <f t="shared" si="1"/>
        <v>1.9538882375928098E-4</v>
      </c>
      <c r="K47" s="10">
        <f>C47</f>
        <v>0</v>
      </c>
      <c r="L47" s="10">
        <f>D47</f>
        <v>1</v>
      </c>
      <c r="M47" s="9">
        <f>SUM(K47:L47)</f>
        <v>1</v>
      </c>
      <c r="N47" s="11">
        <f t="shared" si="4"/>
        <v>2.1030494216614089E-4</v>
      </c>
    </row>
    <row r="48" spans="1:14">
      <c r="A48" s="8" t="s">
        <v>144</v>
      </c>
      <c r="B48" s="9"/>
      <c r="C48" s="10"/>
      <c r="D48" s="10">
        <v>1</v>
      </c>
      <c r="E48" s="9"/>
      <c r="F48" s="9"/>
      <c r="G48" s="9" t="s">
        <v>17</v>
      </c>
      <c r="H48" s="9">
        <f t="shared" si="16"/>
        <v>1</v>
      </c>
      <c r="I48" s="11">
        <f t="shared" si="1"/>
        <v>1.9538882375928098E-4</v>
      </c>
      <c r="K48" s="10">
        <f t="shared" si="2"/>
        <v>0</v>
      </c>
      <c r="L48" s="10">
        <f t="shared" si="2"/>
        <v>1</v>
      </c>
      <c r="M48" s="9">
        <f t="shared" si="14"/>
        <v>1</v>
      </c>
      <c r="N48" s="11">
        <f t="shared" si="4"/>
        <v>2.1030494216614089E-4</v>
      </c>
    </row>
    <row r="49" spans="1:14">
      <c r="A49" s="8" t="s">
        <v>142</v>
      </c>
      <c r="B49" s="9"/>
      <c r="C49" s="10"/>
      <c r="D49" s="10">
        <v>1</v>
      </c>
      <c r="E49" s="9"/>
      <c r="F49" s="9"/>
      <c r="G49" s="9" t="s">
        <v>17</v>
      </c>
      <c r="H49" s="9">
        <f t="shared" si="16"/>
        <v>1</v>
      </c>
      <c r="I49" s="11">
        <f t="shared" si="1"/>
        <v>1.9538882375928098E-4</v>
      </c>
      <c r="K49" s="10">
        <f t="shared" si="2"/>
        <v>0</v>
      </c>
      <c r="L49" s="10">
        <f t="shared" si="2"/>
        <v>1</v>
      </c>
      <c r="M49" s="9">
        <f t="shared" si="14"/>
        <v>1</v>
      </c>
      <c r="N49" s="11">
        <f t="shared" si="4"/>
        <v>2.1030494216614089E-4</v>
      </c>
    </row>
    <row r="50" spans="1:14">
      <c r="A50" s="8" t="s">
        <v>139</v>
      </c>
      <c r="B50" s="9"/>
      <c r="C50" s="10"/>
      <c r="D50" s="10">
        <v>1</v>
      </c>
      <c r="E50" s="9"/>
      <c r="F50" s="9"/>
      <c r="G50" s="9" t="s">
        <v>17</v>
      </c>
      <c r="H50" s="9">
        <f t="shared" si="16"/>
        <v>1</v>
      </c>
      <c r="I50" s="11">
        <f t="shared" si="1"/>
        <v>1.9538882375928098E-4</v>
      </c>
      <c r="K50" s="10">
        <f t="shared" si="2"/>
        <v>0</v>
      </c>
      <c r="L50" s="10">
        <f t="shared" si="2"/>
        <v>1</v>
      </c>
      <c r="M50" s="9">
        <f t="shared" si="14"/>
        <v>1</v>
      </c>
      <c r="N50" s="11">
        <f t="shared" si="4"/>
        <v>2.1030494216614089E-4</v>
      </c>
    </row>
    <row r="51" spans="1:14">
      <c r="A51" s="8" t="s">
        <v>146</v>
      </c>
      <c r="B51" s="9"/>
      <c r="C51" s="10"/>
      <c r="D51" s="10"/>
      <c r="E51" s="9"/>
      <c r="F51" s="9">
        <v>1</v>
      </c>
      <c r="G51" s="9" t="s">
        <v>17</v>
      </c>
      <c r="H51" s="9">
        <f t="shared" si="16"/>
        <v>1</v>
      </c>
      <c r="I51" s="11">
        <f t="shared" si="1"/>
        <v>1.9538882375928098E-4</v>
      </c>
      <c r="K51" s="10">
        <f>C51</f>
        <v>0</v>
      </c>
      <c r="L51" s="10">
        <f>D51</f>
        <v>0</v>
      </c>
      <c r="M51" s="9">
        <f t="shared" si="14"/>
        <v>0</v>
      </c>
      <c r="N51" s="11">
        <f t="shared" si="4"/>
        <v>0</v>
      </c>
    </row>
    <row r="52" spans="1:14">
      <c r="A52" s="8" t="s">
        <v>137</v>
      </c>
      <c r="B52" s="9"/>
      <c r="C52" s="10"/>
      <c r="D52" s="10">
        <v>1</v>
      </c>
      <c r="E52" s="9"/>
      <c r="F52" s="9"/>
      <c r="G52" s="9" t="s">
        <v>17</v>
      </c>
      <c r="H52" s="9">
        <f t="shared" si="16"/>
        <v>1</v>
      </c>
      <c r="I52" s="11">
        <f t="shared" si="1"/>
        <v>1.9538882375928098E-4</v>
      </c>
      <c r="K52" s="10">
        <f>C52</f>
        <v>0</v>
      </c>
      <c r="L52" s="10">
        <f>D52</f>
        <v>1</v>
      </c>
      <c r="M52" s="9">
        <f t="shared" si="14"/>
        <v>1</v>
      </c>
      <c r="N52" s="11">
        <f t="shared" si="4"/>
        <v>2.1030494216614089E-4</v>
      </c>
    </row>
    <row r="53" spans="1:14">
      <c r="A53" s="12" t="s">
        <v>18</v>
      </c>
      <c r="B53" s="13">
        <f t="shared" ref="B53:I53" si="21">SUM(B8:B52)</f>
        <v>63</v>
      </c>
      <c r="C53" s="14">
        <f t="shared" si="21"/>
        <v>725</v>
      </c>
      <c r="D53" s="14">
        <f t="shared" si="21"/>
        <v>4030</v>
      </c>
      <c r="E53" s="13">
        <f t="shared" si="21"/>
        <v>22</v>
      </c>
      <c r="F53" s="13">
        <f t="shared" si="21"/>
        <v>278</v>
      </c>
      <c r="G53" s="13">
        <f t="shared" si="21"/>
        <v>0</v>
      </c>
      <c r="H53" s="13">
        <f t="shared" si="21"/>
        <v>5118</v>
      </c>
      <c r="I53" s="15">
        <f t="shared" si="21"/>
        <v>1.0000000000000002</v>
      </c>
      <c r="K53" s="14">
        <f>SUM(K8:K52)</f>
        <v>725</v>
      </c>
      <c r="L53" s="14">
        <f>SUM(L8:L52)</f>
        <v>4030</v>
      </c>
      <c r="M53" s="13">
        <f>SUM(M8:M52)</f>
        <v>4755</v>
      </c>
      <c r="N53" s="15">
        <f>SUM(N8:N52)</f>
        <v>0.99999999999999944</v>
      </c>
    </row>
    <row r="55" spans="1:14">
      <c r="A55" s="16" t="s">
        <v>12</v>
      </c>
    </row>
    <row r="56" spans="1:14">
      <c r="A56" s="18" t="s">
        <v>150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>
      <c r="A2" s="168" t="s">
        <v>16</v>
      </c>
      <c r="B2" s="168"/>
      <c r="C2" s="168"/>
      <c r="D2" s="168"/>
      <c r="E2" s="168"/>
      <c r="F2" s="168"/>
    </row>
    <row r="3" spans="1:6" ht="18">
      <c r="A3" s="169" t="s">
        <v>2</v>
      </c>
      <c r="B3" s="169"/>
      <c r="C3" s="169"/>
      <c r="D3" s="169"/>
      <c r="E3" s="169"/>
      <c r="F3" s="169"/>
    </row>
    <row r="4" spans="1:6">
      <c r="A4" s="3"/>
      <c r="B4" s="3"/>
      <c r="C4" s="3"/>
      <c r="D4" s="3"/>
      <c r="E4" s="4"/>
    </row>
    <row r="5" spans="1:6" ht="15.75">
      <c r="A5" s="170" t="s">
        <v>151</v>
      </c>
      <c r="B5" s="171"/>
      <c r="C5" s="171"/>
      <c r="D5" s="171"/>
      <c r="E5" s="171"/>
      <c r="F5" s="172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45</v>
      </c>
      <c r="B8" s="9">
        <v>389</v>
      </c>
      <c r="C8" s="9">
        <v>1605</v>
      </c>
      <c r="D8" s="9">
        <v>587</v>
      </c>
      <c r="E8" s="9">
        <f t="shared" ref="E8:E52" si="0">SUM(B8:D8)</f>
        <v>2581</v>
      </c>
      <c r="F8" s="11">
        <f t="shared" ref="F8:F52" si="1">E8/$E$53</f>
        <v>0.50429855412270419</v>
      </c>
    </row>
    <row r="9" spans="1:6">
      <c r="A9" s="8" t="s">
        <v>48</v>
      </c>
      <c r="B9" s="9">
        <v>281</v>
      </c>
      <c r="C9" s="9">
        <v>936</v>
      </c>
      <c r="D9" s="9">
        <v>460</v>
      </c>
      <c r="E9" s="9">
        <f t="shared" si="0"/>
        <v>1677</v>
      </c>
      <c r="F9" s="11">
        <f t="shared" si="1"/>
        <v>0.32766705744431418</v>
      </c>
    </row>
    <row r="10" spans="1:6">
      <c r="A10" s="8" t="s">
        <v>52</v>
      </c>
      <c r="B10" s="9">
        <v>21</v>
      </c>
      <c r="C10" s="9">
        <v>59</v>
      </c>
      <c r="D10" s="9">
        <v>41</v>
      </c>
      <c r="E10" s="9">
        <f t="shared" si="0"/>
        <v>121</v>
      </c>
      <c r="F10" s="11">
        <f t="shared" si="1"/>
        <v>2.3642047674872997E-2</v>
      </c>
    </row>
    <row r="11" spans="1:6">
      <c r="A11" s="8" t="s">
        <v>50</v>
      </c>
      <c r="B11" s="9">
        <v>24</v>
      </c>
      <c r="C11" s="9">
        <v>74</v>
      </c>
      <c r="D11" s="9">
        <v>21</v>
      </c>
      <c r="E11" s="9">
        <f t="shared" si="0"/>
        <v>119</v>
      </c>
      <c r="F11" s="11">
        <f t="shared" si="1"/>
        <v>2.3251270027354436E-2</v>
      </c>
    </row>
    <row r="12" spans="1:6">
      <c r="A12" s="8" t="s">
        <v>54</v>
      </c>
      <c r="B12" s="9">
        <v>4</v>
      </c>
      <c r="C12" s="9">
        <v>29</v>
      </c>
      <c r="D12" s="9">
        <v>45</v>
      </c>
      <c r="E12" s="9">
        <f t="shared" si="0"/>
        <v>78</v>
      </c>
      <c r="F12" s="11">
        <f t="shared" si="1"/>
        <v>1.5240328253223915E-2</v>
      </c>
    </row>
    <row r="13" spans="1:6">
      <c r="A13" s="8" t="s">
        <v>56</v>
      </c>
      <c r="B13" s="9">
        <v>14</v>
      </c>
      <c r="C13" s="9">
        <v>33</v>
      </c>
      <c r="D13" s="9">
        <v>19</v>
      </c>
      <c r="E13" s="9">
        <f t="shared" ref="E13" si="2">SUM(B13:D13)</f>
        <v>66</v>
      </c>
      <c r="F13" s="11">
        <f t="shared" si="1"/>
        <v>1.2895662368112544E-2</v>
      </c>
    </row>
    <row r="14" spans="1:6">
      <c r="A14" s="8" t="s">
        <v>58</v>
      </c>
      <c r="B14" s="9">
        <v>21</v>
      </c>
      <c r="C14" s="9">
        <v>19</v>
      </c>
      <c r="D14" s="9">
        <v>19</v>
      </c>
      <c r="E14" s="9">
        <f t="shared" ref="E14:E19" si="3">SUM(B14:D14)</f>
        <v>59</v>
      </c>
      <c r="F14" s="11">
        <f t="shared" si="1"/>
        <v>1.1527940601797577E-2</v>
      </c>
    </row>
    <row r="15" spans="1:6">
      <c r="A15" s="8" t="s">
        <v>59</v>
      </c>
      <c r="B15" s="9">
        <v>5</v>
      </c>
      <c r="C15" s="9">
        <v>17</v>
      </c>
      <c r="D15" s="9">
        <v>27</v>
      </c>
      <c r="E15" s="9">
        <f t="shared" si="3"/>
        <v>49</v>
      </c>
      <c r="F15" s="11">
        <f t="shared" si="1"/>
        <v>9.5740523642047683E-3</v>
      </c>
    </row>
    <row r="16" spans="1:6">
      <c r="A16" s="8" t="s">
        <v>61</v>
      </c>
      <c r="B16" s="9">
        <v>4</v>
      </c>
      <c r="C16" s="9">
        <v>27</v>
      </c>
      <c r="D16" s="9">
        <v>13</v>
      </c>
      <c r="E16" s="9">
        <f t="shared" si="3"/>
        <v>44</v>
      </c>
      <c r="F16" s="11">
        <f t="shared" si="1"/>
        <v>8.5971082454083629E-3</v>
      </c>
    </row>
    <row r="17" spans="1:6" ht="14.25" customHeight="1">
      <c r="A17" s="8" t="s">
        <v>62</v>
      </c>
      <c r="B17" s="9">
        <v>11</v>
      </c>
      <c r="C17" s="9">
        <v>24</v>
      </c>
      <c r="D17" s="9">
        <v>6</v>
      </c>
      <c r="E17" s="9">
        <f t="shared" si="3"/>
        <v>41</v>
      </c>
      <c r="F17" s="11">
        <f t="shared" si="1"/>
        <v>8.010941774130519E-3</v>
      </c>
    </row>
    <row r="18" spans="1:6">
      <c r="A18" s="8" t="s">
        <v>114</v>
      </c>
      <c r="B18" s="9">
        <v>10</v>
      </c>
      <c r="C18" s="9">
        <v>25</v>
      </c>
      <c r="D18" s="9">
        <v>4</v>
      </c>
      <c r="E18" s="9">
        <f t="shared" si="3"/>
        <v>39</v>
      </c>
      <c r="F18" s="11">
        <f t="shared" si="1"/>
        <v>7.6201641266119575E-3</v>
      </c>
    </row>
    <row r="19" spans="1:6">
      <c r="A19" s="8" t="s">
        <v>113</v>
      </c>
      <c r="B19" s="9"/>
      <c r="C19" s="9">
        <v>17</v>
      </c>
      <c r="D19" s="9">
        <v>17</v>
      </c>
      <c r="E19" s="9">
        <f t="shared" si="3"/>
        <v>34</v>
      </c>
      <c r="F19" s="11">
        <f t="shared" si="1"/>
        <v>6.6432200078155529E-3</v>
      </c>
    </row>
    <row r="20" spans="1:6">
      <c r="A20" s="8" t="s">
        <v>115</v>
      </c>
      <c r="B20" s="9">
        <v>3</v>
      </c>
      <c r="C20" s="9">
        <v>18</v>
      </c>
      <c r="D20" s="9">
        <v>13</v>
      </c>
      <c r="E20" s="9">
        <f t="shared" si="0"/>
        <v>34</v>
      </c>
      <c r="F20" s="11">
        <f t="shared" si="1"/>
        <v>6.6432200078155529E-3</v>
      </c>
    </row>
    <row r="21" spans="1:6">
      <c r="A21" s="8" t="s">
        <v>116</v>
      </c>
      <c r="B21" s="9">
        <v>6</v>
      </c>
      <c r="C21" s="9">
        <v>10</v>
      </c>
      <c r="D21" s="9">
        <v>5</v>
      </c>
      <c r="E21" s="9">
        <f>SUM(B21:D21)</f>
        <v>21</v>
      </c>
      <c r="F21" s="11">
        <f t="shared" si="1"/>
        <v>4.1031652989449007E-3</v>
      </c>
    </row>
    <row r="22" spans="1:6">
      <c r="A22" s="8" t="s">
        <v>117</v>
      </c>
      <c r="B22" s="9">
        <v>2</v>
      </c>
      <c r="C22" s="9">
        <v>9</v>
      </c>
      <c r="D22" s="9">
        <v>7</v>
      </c>
      <c r="E22" s="9">
        <f>SUM(B22:D22)</f>
        <v>18</v>
      </c>
      <c r="F22" s="11">
        <f t="shared" si="1"/>
        <v>3.5169988276670576E-3</v>
      </c>
    </row>
    <row r="23" spans="1:6">
      <c r="A23" s="8" t="s">
        <v>118</v>
      </c>
      <c r="B23" s="9">
        <v>1</v>
      </c>
      <c r="C23" s="9">
        <v>6</v>
      </c>
      <c r="D23" s="9">
        <v>9</v>
      </c>
      <c r="E23" s="9">
        <f>SUM(B23:D23)</f>
        <v>16</v>
      </c>
      <c r="F23" s="11">
        <f t="shared" si="1"/>
        <v>3.1262211801484957E-3</v>
      </c>
    </row>
    <row r="24" spans="1:6">
      <c r="A24" s="8" t="s">
        <v>119</v>
      </c>
      <c r="B24" s="9">
        <v>5</v>
      </c>
      <c r="C24" s="9">
        <v>5</v>
      </c>
      <c r="D24" s="9">
        <v>2</v>
      </c>
      <c r="E24" s="9">
        <f t="shared" ref="E24:E33" si="4">SUM(B24:D24)</f>
        <v>12</v>
      </c>
      <c r="F24" s="11">
        <f t="shared" si="1"/>
        <v>2.3446658851113715E-3</v>
      </c>
    </row>
    <row r="25" spans="1:6">
      <c r="A25" s="8" t="s">
        <v>125</v>
      </c>
      <c r="B25" s="9">
        <v>3</v>
      </c>
      <c r="C25" s="9">
        <v>7</v>
      </c>
      <c r="D25" s="9">
        <v>1</v>
      </c>
      <c r="E25" s="9">
        <f>SUM(B25:D25)</f>
        <v>11</v>
      </c>
      <c r="F25" s="11">
        <f t="shared" si="1"/>
        <v>2.1492770613520907E-3</v>
      </c>
    </row>
    <row r="26" spans="1:6">
      <c r="A26" s="8" t="s">
        <v>122</v>
      </c>
      <c r="B26" s="9">
        <v>3</v>
      </c>
      <c r="C26" s="9">
        <v>2</v>
      </c>
      <c r="D26" s="9">
        <v>6</v>
      </c>
      <c r="E26" s="9">
        <f>SUM(B26:D26)</f>
        <v>11</v>
      </c>
      <c r="F26" s="11">
        <f t="shared" si="1"/>
        <v>2.1492770613520907E-3</v>
      </c>
    </row>
    <row r="27" spans="1:6">
      <c r="A27" s="8" t="s">
        <v>121</v>
      </c>
      <c r="B27" s="9">
        <v>2</v>
      </c>
      <c r="C27" s="9">
        <v>2</v>
      </c>
      <c r="D27" s="9">
        <v>6</v>
      </c>
      <c r="E27" s="9">
        <f t="shared" si="4"/>
        <v>10</v>
      </c>
      <c r="F27" s="11">
        <f t="shared" si="1"/>
        <v>1.9538882375928096E-3</v>
      </c>
    </row>
    <row r="28" spans="1:6">
      <c r="A28" s="8" t="s">
        <v>124</v>
      </c>
      <c r="B28" s="9">
        <v>2</v>
      </c>
      <c r="C28" s="9">
        <v>7</v>
      </c>
      <c r="D28" s="9">
        <v>1</v>
      </c>
      <c r="E28" s="9">
        <f>SUM(B28:D28)</f>
        <v>10</v>
      </c>
      <c r="F28" s="11">
        <f t="shared" si="1"/>
        <v>1.9538882375928096E-3</v>
      </c>
    </row>
    <row r="29" spans="1:6">
      <c r="A29" s="8" t="s">
        <v>120</v>
      </c>
      <c r="B29" s="9">
        <v>2</v>
      </c>
      <c r="C29" s="9">
        <v>6</v>
      </c>
      <c r="D29" s="9">
        <v>1</v>
      </c>
      <c r="E29" s="9">
        <f t="shared" si="4"/>
        <v>9</v>
      </c>
      <c r="F29" s="11">
        <f t="shared" si="1"/>
        <v>1.7584994138335288E-3</v>
      </c>
    </row>
    <row r="30" spans="1:6">
      <c r="A30" s="8" t="s">
        <v>123</v>
      </c>
      <c r="B30" s="9"/>
      <c r="C30" s="9">
        <v>6</v>
      </c>
      <c r="D30" s="9">
        <v>2</v>
      </c>
      <c r="E30" s="9">
        <f t="shared" si="4"/>
        <v>8</v>
      </c>
      <c r="F30" s="11">
        <f t="shared" si="1"/>
        <v>1.5631105900742479E-3</v>
      </c>
    </row>
    <row r="31" spans="1:6">
      <c r="A31" s="8" t="s">
        <v>127</v>
      </c>
      <c r="B31" s="9">
        <v>2</v>
      </c>
      <c r="C31" s="9">
        <v>3</v>
      </c>
      <c r="D31" s="9">
        <v>1</v>
      </c>
      <c r="E31" s="9">
        <f t="shared" si="4"/>
        <v>6</v>
      </c>
      <c r="F31" s="11">
        <f t="shared" si="1"/>
        <v>1.1723329425556857E-3</v>
      </c>
    </row>
    <row r="32" spans="1:6">
      <c r="A32" s="8" t="s">
        <v>128</v>
      </c>
      <c r="B32" s="9">
        <v>1</v>
      </c>
      <c r="C32" s="9">
        <v>3</v>
      </c>
      <c r="D32" s="9"/>
      <c r="E32" s="9">
        <f>SUM(B32:D32)</f>
        <v>4</v>
      </c>
      <c r="F32" s="11">
        <f t="shared" si="1"/>
        <v>7.8155529503712393E-4</v>
      </c>
    </row>
    <row r="33" spans="1:6">
      <c r="A33" s="8" t="s">
        <v>129</v>
      </c>
      <c r="B33" s="9"/>
      <c r="C33" s="9">
        <v>4</v>
      </c>
      <c r="D33" s="9"/>
      <c r="E33" s="9">
        <f t="shared" si="4"/>
        <v>4</v>
      </c>
      <c r="F33" s="11">
        <f t="shared" si="1"/>
        <v>7.8155529503712393E-4</v>
      </c>
    </row>
    <row r="34" spans="1:6">
      <c r="A34" s="8" t="s">
        <v>126</v>
      </c>
      <c r="B34" s="9">
        <v>2</v>
      </c>
      <c r="C34" s="9"/>
      <c r="D34" s="9">
        <v>2</v>
      </c>
      <c r="E34" s="9">
        <f>SUM(B34:D34)</f>
        <v>4</v>
      </c>
      <c r="F34" s="11">
        <f t="shared" si="1"/>
        <v>7.8155529503712393E-4</v>
      </c>
    </row>
    <row r="35" spans="1:6">
      <c r="A35" s="8" t="s">
        <v>133</v>
      </c>
      <c r="B35" s="9"/>
      <c r="C35" s="9">
        <v>3</v>
      </c>
      <c r="D35" s="9"/>
      <c r="E35" s="9">
        <f>SUM(B35:D35)</f>
        <v>3</v>
      </c>
      <c r="F35" s="11">
        <f t="shared" si="1"/>
        <v>5.8616647127784287E-4</v>
      </c>
    </row>
    <row r="36" spans="1:6">
      <c r="A36" s="8" t="s">
        <v>130</v>
      </c>
      <c r="B36" s="9"/>
      <c r="C36" s="9">
        <v>3</v>
      </c>
      <c r="D36" s="9"/>
      <c r="E36" s="9">
        <f>SUM(B36:D36)</f>
        <v>3</v>
      </c>
      <c r="F36" s="11">
        <f t="shared" si="1"/>
        <v>5.8616647127784287E-4</v>
      </c>
    </row>
    <row r="37" spans="1:6">
      <c r="A37" s="8" t="s">
        <v>131</v>
      </c>
      <c r="B37" s="9"/>
      <c r="C37" s="9">
        <v>2</v>
      </c>
      <c r="D37" s="9">
        <v>1</v>
      </c>
      <c r="E37" s="9">
        <f>SUM(B37:D37)</f>
        <v>3</v>
      </c>
      <c r="F37" s="11">
        <f t="shared" si="1"/>
        <v>5.8616647127784287E-4</v>
      </c>
    </row>
    <row r="38" spans="1:6">
      <c r="A38" s="8" t="s">
        <v>134</v>
      </c>
      <c r="B38" s="9">
        <v>1</v>
      </c>
      <c r="C38" s="9">
        <v>2</v>
      </c>
      <c r="D38" s="9"/>
      <c r="E38" s="9">
        <f t="shared" si="0"/>
        <v>3</v>
      </c>
      <c r="F38" s="11">
        <f t="shared" si="1"/>
        <v>5.8616647127784287E-4</v>
      </c>
    </row>
    <row r="39" spans="1:6">
      <c r="A39" s="8" t="s">
        <v>132</v>
      </c>
      <c r="B39" s="9"/>
      <c r="C39" s="9">
        <v>2</v>
      </c>
      <c r="D39" s="9"/>
      <c r="E39" s="9">
        <f>SUM(B39:D39)</f>
        <v>2</v>
      </c>
      <c r="F39" s="11">
        <f t="shared" si="1"/>
        <v>3.9077764751856197E-4</v>
      </c>
    </row>
    <row r="40" spans="1:6">
      <c r="A40" s="8" t="s">
        <v>136</v>
      </c>
      <c r="B40" s="9"/>
      <c r="C40" s="9"/>
      <c r="D40" s="9">
        <v>2</v>
      </c>
      <c r="E40" s="9">
        <f>SUM(B40:D40)</f>
        <v>2</v>
      </c>
      <c r="F40" s="11">
        <f t="shared" si="1"/>
        <v>3.9077764751856197E-4</v>
      </c>
    </row>
    <row r="41" spans="1:6">
      <c r="A41" s="8" t="s">
        <v>145</v>
      </c>
      <c r="B41" s="9">
        <v>1</v>
      </c>
      <c r="C41" s="9">
        <v>1</v>
      </c>
      <c r="D41" s="9"/>
      <c r="E41" s="9">
        <f>SUM(B41:D41)</f>
        <v>2</v>
      </c>
      <c r="F41" s="11">
        <f t="shared" si="1"/>
        <v>3.9077764751856197E-4</v>
      </c>
    </row>
    <row r="42" spans="1:6">
      <c r="A42" s="8" t="s">
        <v>138</v>
      </c>
      <c r="B42" s="9"/>
      <c r="C42" s="9">
        <v>2</v>
      </c>
      <c r="D42" s="9"/>
      <c r="E42" s="9">
        <f t="shared" si="0"/>
        <v>2</v>
      </c>
      <c r="F42" s="11">
        <f t="shared" si="1"/>
        <v>3.9077764751856197E-4</v>
      </c>
    </row>
    <row r="43" spans="1:6">
      <c r="A43" s="8" t="s">
        <v>135</v>
      </c>
      <c r="B43" s="9"/>
      <c r="C43" s="9">
        <v>2</v>
      </c>
      <c r="D43" s="9"/>
      <c r="E43" s="9">
        <f t="shared" si="0"/>
        <v>2</v>
      </c>
      <c r="F43" s="11">
        <f t="shared" si="1"/>
        <v>3.9077764751856197E-4</v>
      </c>
    </row>
    <row r="44" spans="1:6">
      <c r="A44" s="8" t="s">
        <v>147</v>
      </c>
      <c r="B44" s="9">
        <v>2</v>
      </c>
      <c r="C44" s="9"/>
      <c r="D44" s="9"/>
      <c r="E44" s="9">
        <f t="shared" si="0"/>
        <v>2</v>
      </c>
      <c r="F44" s="11">
        <f t="shared" si="1"/>
        <v>3.9077764751856197E-4</v>
      </c>
    </row>
    <row r="45" spans="1:6">
      <c r="A45" s="8" t="s">
        <v>141</v>
      </c>
      <c r="B45" s="9"/>
      <c r="C45" s="9">
        <v>1</v>
      </c>
      <c r="D45" s="9"/>
      <c r="E45" s="9">
        <f t="shared" si="0"/>
        <v>1</v>
      </c>
      <c r="F45" s="11">
        <f t="shared" si="1"/>
        <v>1.9538882375928098E-4</v>
      </c>
    </row>
    <row r="46" spans="1:6">
      <c r="A46" s="8" t="s">
        <v>143</v>
      </c>
      <c r="B46" s="9"/>
      <c r="C46" s="9">
        <v>1</v>
      </c>
      <c r="D46" s="9"/>
      <c r="E46" s="9">
        <f t="shared" si="0"/>
        <v>1</v>
      </c>
      <c r="F46" s="11">
        <f t="shared" si="1"/>
        <v>1.9538882375928098E-4</v>
      </c>
    </row>
    <row r="47" spans="1:6">
      <c r="A47" s="8" t="s">
        <v>140</v>
      </c>
      <c r="B47" s="9"/>
      <c r="C47" s="9"/>
      <c r="D47" s="9">
        <v>1</v>
      </c>
      <c r="E47" s="9">
        <f t="shared" si="0"/>
        <v>1</v>
      </c>
      <c r="F47" s="11">
        <f t="shared" si="1"/>
        <v>1.9538882375928098E-4</v>
      </c>
    </row>
    <row r="48" spans="1:6">
      <c r="A48" s="8" t="s">
        <v>144</v>
      </c>
      <c r="B48" s="9"/>
      <c r="C48" s="9">
        <v>1</v>
      </c>
      <c r="D48" s="9"/>
      <c r="E48" s="9">
        <f t="shared" si="0"/>
        <v>1</v>
      </c>
      <c r="F48" s="11">
        <f t="shared" si="1"/>
        <v>1.9538882375928098E-4</v>
      </c>
    </row>
    <row r="49" spans="1:6">
      <c r="A49" s="8" t="s">
        <v>142</v>
      </c>
      <c r="B49" s="9"/>
      <c r="C49" s="9"/>
      <c r="D49" s="9">
        <v>1</v>
      </c>
      <c r="E49" s="9">
        <f t="shared" si="0"/>
        <v>1</v>
      </c>
      <c r="F49" s="11">
        <f t="shared" si="1"/>
        <v>1.9538882375928098E-4</v>
      </c>
    </row>
    <row r="50" spans="1:6">
      <c r="A50" s="8" t="s">
        <v>139</v>
      </c>
      <c r="B50" s="9"/>
      <c r="C50" s="9"/>
      <c r="D50" s="9">
        <v>1</v>
      </c>
      <c r="E50" s="9">
        <f t="shared" si="0"/>
        <v>1</v>
      </c>
      <c r="F50" s="11">
        <f t="shared" si="1"/>
        <v>1.9538882375928098E-4</v>
      </c>
    </row>
    <row r="51" spans="1:6">
      <c r="A51" s="8" t="s">
        <v>146</v>
      </c>
      <c r="B51" s="9"/>
      <c r="C51" s="9">
        <v>1</v>
      </c>
      <c r="D51" s="9"/>
      <c r="E51" s="9">
        <f t="shared" si="0"/>
        <v>1</v>
      </c>
      <c r="F51" s="11">
        <f t="shared" si="1"/>
        <v>1.9538882375928098E-4</v>
      </c>
    </row>
    <row r="52" spans="1:6">
      <c r="A52" s="8" t="s">
        <v>137</v>
      </c>
      <c r="B52" s="9">
        <v>1</v>
      </c>
      <c r="C52" s="9"/>
      <c r="D52" s="9"/>
      <c r="E52" s="9">
        <f t="shared" si="0"/>
        <v>1</v>
      </c>
      <c r="F52" s="11">
        <f t="shared" si="1"/>
        <v>1.9538882375928098E-4</v>
      </c>
    </row>
    <row r="53" spans="1:6">
      <c r="A53" s="12" t="s">
        <v>18</v>
      </c>
      <c r="B53" s="13">
        <f>SUM(B8:B52)</f>
        <v>823</v>
      </c>
      <c r="C53" s="13">
        <f>SUM(C8:C52)</f>
        <v>2974</v>
      </c>
      <c r="D53" s="13">
        <f>SUM(D8:D52)</f>
        <v>1321</v>
      </c>
      <c r="E53" s="13">
        <f>SUM(E8:E52)</f>
        <v>5118</v>
      </c>
      <c r="F53" s="15">
        <f>SUM(F8:F52)</f>
        <v>1.0000000000000002</v>
      </c>
    </row>
    <row r="54" spans="1:6" s="17" customFormat="1">
      <c r="B54" s="20"/>
      <c r="C54" s="20"/>
      <c r="D54" s="20"/>
      <c r="E54" s="20"/>
    </row>
    <row r="55" spans="1:6">
      <c r="A55" s="16" t="s">
        <v>12</v>
      </c>
      <c r="B55" s="21"/>
      <c r="C55" s="21"/>
      <c r="D55" s="21"/>
      <c r="E55" s="21"/>
    </row>
    <row r="56" spans="1:6">
      <c r="A56" s="18" t="s">
        <v>150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2021-08-13T13:48:13Z</dcterms:modified>
</cp:coreProperties>
</file>