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<sst xmlns="http://schemas.openxmlformats.org/spreadsheetml/2006/main" count="278" uniqueCount="155">
  <si>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</si>
  <si>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</si>
  <si>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</si>
  <si>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</si>
  <si>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</si>
  <si>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</si>
  <si>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</si>
  <si>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</si>
  <si>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</si>
  <si>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</si>
  <si>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</si>
  <si>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</si>
  <si>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</si>
  <si>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</si>
  <si>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</si>
  <si>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</si>
  <si>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</si>
  <si>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-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</si>
  <si>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</si>
  <si>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</si>
  <si>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</si>
  <si>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</si>
  <si>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</si>
  <si>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</si>
  <si>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</si>
  <si>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</si>
  <si>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</si>
  <si>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</si>
  <si>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</si>
  <si>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</si>
  <si>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</si>
  <si>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</si>
  <si>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</si>
  <si>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</si>
  <si>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</si>
  <si>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</si>
  <si>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</si>
  <si>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</si>
  <si>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</si>
  <si>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</si>
  <si>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</si>
  <si>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</si>
  <si>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</si>
  <si>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</si>
  <si>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</si>
  <si>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</si>
  <si>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</si>
  <si>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</si>
  <si>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</si>
  <si>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</si>
  <si>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</si>
  <si>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</si>
  <si>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</si>
  <si>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</si>
  <si>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</si>
  <si>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</si>
  <si>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</si>
  <si>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</si>
  <si>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</si>
  <si>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</si>
  <si>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</si>
  <si>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</si>
  <si>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</si>
  <si>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</si>
  <si>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</si>
  <si>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</si>
  <si>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</si>
  <si>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</si>
  <si>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</si>
  <si>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</si>
  <si>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</si>
  <si>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</si>
  <si>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</si>
  <si>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</si>
  <si>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</si>
  <si>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</si>
  <si>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</si>
  <si>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</si>
  <si>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</si>
  <si>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</si>
  <si>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</si>
  <si>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</si>
  <si>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</si>
  <si>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</si>
  <si>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</si>
  <si>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</si>
  <si>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</si>
  <si>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</si>
  <si>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</si>
  <si>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</si>
  <si>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</si>
  <si>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</si>
  <si>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</si>
  <si>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</si>
  <si>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</si>
  <si>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</si>
  <si>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</si>
  <si>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</si>
  <si>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</si>
  <si>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</si>
  <si>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</si>
  <si>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</si>
  <si>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</si>
  <si>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</si>
  <si>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</si>
  <si>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</si>
  <si>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</si>
  <si>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</si>
  <si>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</si>
  <si>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HOMICÍDIO DOLOSO QUALIFICADO TENTADO</t>
  </si>
  <si>
    <t>AMEAÇA</t>
  </si>
  <si>
    <t>OUTROS</t>
  </si>
  <si>
    <t>LESÃO CORPORAL DOLOSA</t>
  </si>
  <si>
    <t>ROUBO QUALIFICADO TENTADO</t>
  </si>
  <si>
    <t>PORTE DE ARMA DE FOGO</t>
  </si>
  <si>
    <t>LESÃO CORPORAL LEVE</t>
  </si>
  <si>
    <t>ROUBO SIMPLES TENTADO</t>
  </si>
  <si>
    <t>HOMICÍDIO DOLOSO</t>
  </si>
  <si>
    <t>HOMICÍDIO SIMPLES TENTADO</t>
  </si>
  <si>
    <t>HOMICÍDIO DOLOSO PRIVILEGIADO</t>
  </si>
  <si>
    <t>EXTORSÃO</t>
  </si>
  <si>
    <t>DESCUMPRIMENTO DE MEDIDA JUDICIAL</t>
  </si>
  <si>
    <t>HOMICÍDIO DOLOSO TENTADO</t>
  </si>
  <si>
    <t>LATROCÍNIO - ROUBO QUALIFICADO PELO RESULTADO MORTE TENTADO</t>
  </si>
  <si>
    <t>SEQUESTRO OU CARCERE PRIVADO</t>
  </si>
  <si>
    <t>ESTELIONATO E OUTRAS FRAUDES</t>
  </si>
  <si>
    <t>DANO QUALIFICADO</t>
  </si>
  <si>
    <t>DESACATO</t>
  </si>
  <si>
    <t>DANO</t>
  </si>
  <si>
    <t>LESÃO CORPORAL DOLOSA QUALIFICADA</t>
  </si>
  <si>
    <t>ESTUPRO QUALIFICADO</t>
  </si>
  <si>
    <t>PORTE OU USO DE DROGAS</t>
  </si>
  <si>
    <t>FURTO QUALIFICADO TENTADO</t>
  </si>
  <si>
    <t>HOMICÍDIO DOLOSO PRIVILEGIADO TENTADO</t>
  </si>
  <si>
    <t>VIOLAÇÃO DE DOMICÍLIO</t>
  </si>
  <si>
    <t>DESTRUIÇÃO, SUBTRAÇÃO OU OCULTAÇÃO DE CADÁVER</t>
  </si>
  <si>
    <t>RESISTÊNCIA</t>
  </si>
  <si>
    <t>FORMAÇÃO DE QUADRILHA OU BANDO</t>
  </si>
  <si>
    <t>EXTORSÃO MEDIANTE SEQÜESTRO</t>
  </si>
  <si>
    <t>FURTO SIMPLES TENTADO</t>
  </si>
  <si>
    <t>INCÊNDIO</t>
  </si>
  <si>
    <t>SEQÜESTRO OU CÁRCERE PRIVADO QUALIFICADO</t>
  </si>
  <si>
    <t>TOTAL (distribuidos em 50 municípios, incluindo a Capital)
 sendo que 15 centros de atendimento são gestão compartilhada.</t>
  </si>
  <si>
    <t>RECEPTAÇÃO QUALIFICADA</t>
  </si>
  <si>
    <t>BOLETIM ESTATÍSTICO DIÁRIO DA FUNDAÇÃO CASA - POSIÇÃO 16/04/2021 - 10h15</t>
  </si>
  <si>
    <t>16.04.2021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</si>
  <si>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</si>
  <si>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</si>
  <si>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</si>
  <si>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</si>
  <si>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</si>
  <si>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ATOS INFRACIONAIS POR ARTIGO DO ECA - POSIÇÃO EM 16.04.2021</t>
  </si>
  <si>
    <t>POSIÇÃO:- CORTE AIO 16.04.2021</t>
  </si>
  <si>
    <t>ATOS INFRACIONAIS POR FAIXA ETÁRIA - POSIÇÃO EM 16.04.2021</t>
  </si>
  <si>
    <t>HOMICÍDIO CULPOSO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</si>
</sst>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11" fillId="0" borderId="0" xfId="50" applyFont="1" applyAlignment="1" applyProtection="1">
      <alignment horizontal="left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0" width="14.28125" style="24" customWidth="1"/>
    <col min="11" max="11" width="11.421875" style="24" customWidth="1"/>
    <col min="12" max="12" width="2.28125" style="24" customWidth="1"/>
    <col min="13" max="14" width="0.13671875" style="106" hidden="1" customWidth="1"/>
    <col min="15" max="15" width="0.13671875" style="107" hidden="1" customWidth="1"/>
    <col min="16" max="16384" width="9.140625" style="24" hidden="1" customWidth="1"/>
  </cols>
  <sheetData>
    <row r="1" spans="1:15" s="1" customFormat="1" ht="18" customHeight="1">
      <c r="A1" s="128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99"/>
      <c r="M1" s="100"/>
      <c r="N1" s="101"/>
      <c r="O1" s="101"/>
    </row>
    <row r="2" spans="1:15" s="1" customFormat="1" ht="12.75" customHeight="1">
      <c r="A2" s="131" t="s">
        <v>19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  <c r="L2" s="102"/>
      <c r="M2" s="103"/>
      <c r="N2" s="101"/>
      <c r="O2" s="101"/>
    </row>
    <row r="3" spans="1:15" s="1" customFormat="1" ht="18" customHeight="1">
      <c r="A3" s="134" t="s">
        <v>20</v>
      </c>
      <c r="B3" s="135"/>
      <c r="C3" s="135"/>
      <c r="D3" s="135"/>
      <c r="E3" s="135"/>
      <c r="F3" s="135"/>
      <c r="G3" s="135"/>
      <c r="H3" s="135"/>
      <c r="I3" s="135"/>
      <c r="J3" s="135"/>
      <c r="K3" s="136"/>
      <c r="L3" s="99"/>
      <c r="M3" s="100"/>
      <c r="N3" s="101"/>
      <c r="O3" s="101"/>
    </row>
    <row r="4" spans="1:15" s="1" customFormat="1" ht="12.75" customHeight="1" thickBot="1">
      <c r="A4" s="131" t="s">
        <v>21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  <c r="M4" s="101"/>
      <c r="N4" s="101"/>
      <c r="O4" s="101"/>
    </row>
    <row r="5" spans="1:15" s="1" customFormat="1" ht="15.75">
      <c r="A5" s="137" t="s">
        <v>144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  <c r="L5" s="104"/>
      <c r="M5" s="105"/>
      <c r="N5" s="101"/>
      <c r="O5" s="101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5" t="s">
        <v>22</v>
      </c>
      <c r="B7" s="81" t="s">
        <v>23</v>
      </c>
      <c r="C7" s="81" t="s">
        <v>24</v>
      </c>
      <c r="D7" s="81" t="s">
        <v>25</v>
      </c>
      <c r="E7" s="80" t="s">
        <v>145</v>
      </c>
      <c r="F7" s="25"/>
      <c r="G7" s="127" t="s">
        <v>26</v>
      </c>
      <c r="H7" s="81" t="s">
        <v>25</v>
      </c>
      <c r="I7" s="80" t="s">
        <v>145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24</v>
      </c>
      <c r="C8" s="31">
        <v>48</v>
      </c>
      <c r="D8" s="31">
        <v>15</v>
      </c>
      <c r="E8" s="50">
        <v>111</v>
      </c>
      <c r="F8" s="25"/>
      <c r="G8" s="47" t="s">
        <v>30</v>
      </c>
      <c r="H8" s="32">
        <v>249</v>
      </c>
      <c r="I8" s="48">
        <v>299</v>
      </c>
      <c r="J8" s="45">
        <v>12</v>
      </c>
      <c r="K8" s="46">
        <v>7</v>
      </c>
      <c r="L8" s="28"/>
    </row>
    <row r="9" spans="1:12" ht="15" customHeight="1">
      <c r="A9" s="49" t="s">
        <v>31</v>
      </c>
      <c r="B9" s="31">
        <v>800</v>
      </c>
      <c r="C9" s="31">
        <v>753</v>
      </c>
      <c r="D9" s="31">
        <v>555</v>
      </c>
      <c r="E9" s="50">
        <v>691</v>
      </c>
      <c r="F9" s="25"/>
      <c r="G9" s="47" t="s">
        <v>32</v>
      </c>
      <c r="H9" s="32">
        <v>3493</v>
      </c>
      <c r="I9" s="48">
        <v>3630</v>
      </c>
      <c r="J9" s="45">
        <v>13</v>
      </c>
      <c r="K9" s="46">
        <v>61</v>
      </c>
      <c r="L9" s="28"/>
    </row>
    <row r="10" spans="1:12" ht="15" customHeight="1">
      <c r="A10" s="49" t="s">
        <v>33</v>
      </c>
      <c r="B10" s="31">
        <v>154</v>
      </c>
      <c r="C10" s="31">
        <v>145</v>
      </c>
      <c r="D10" s="31">
        <v>33</v>
      </c>
      <c r="E10" s="50">
        <v>36</v>
      </c>
      <c r="F10" s="25"/>
      <c r="G10" s="61" t="s">
        <v>34</v>
      </c>
      <c r="H10" s="62">
        <v>1169</v>
      </c>
      <c r="I10" s="63">
        <v>1273</v>
      </c>
      <c r="J10" s="45">
        <v>14</v>
      </c>
      <c r="K10" s="46">
        <v>231</v>
      </c>
      <c r="L10" s="28"/>
    </row>
    <row r="11" spans="1:12" ht="15" customHeight="1">
      <c r="A11" s="49" t="s">
        <v>35</v>
      </c>
      <c r="B11" s="28">
        <v>6260</v>
      </c>
      <c r="C11" s="28">
        <v>5555</v>
      </c>
      <c r="D11" s="28">
        <v>3929</v>
      </c>
      <c r="E11" s="50">
        <v>4046</v>
      </c>
      <c r="F11" s="25"/>
      <c r="G11" s="23"/>
      <c r="H11" s="23"/>
      <c r="I11" s="23"/>
      <c r="J11" s="45">
        <v>15</v>
      </c>
      <c r="K11" s="46">
        <v>552</v>
      </c>
      <c r="L11" s="28"/>
    </row>
    <row r="12" spans="1:12" ht="15" customHeight="1">
      <c r="A12" s="49" t="s">
        <v>36</v>
      </c>
      <c r="B12" s="28">
        <v>365</v>
      </c>
      <c r="C12" s="28">
        <v>330</v>
      </c>
      <c r="D12" s="28">
        <v>0</v>
      </c>
      <c r="E12" s="50">
        <v>0</v>
      </c>
      <c r="F12" s="25"/>
      <c r="I12" s="28"/>
      <c r="J12" s="45">
        <v>16</v>
      </c>
      <c r="K12" s="46">
        <v>1136</v>
      </c>
      <c r="L12" s="28"/>
    </row>
    <row r="13" spans="1:12" ht="15" customHeight="1">
      <c r="A13" s="51" t="s">
        <v>37</v>
      </c>
      <c r="B13" s="88">
        <v>7603</v>
      </c>
      <c r="C13" s="88">
        <v>6831</v>
      </c>
      <c r="D13" s="88">
        <v>4532</v>
      </c>
      <c r="E13" s="52">
        <v>4884</v>
      </c>
      <c r="F13" s="25"/>
      <c r="G13" s="64" t="s">
        <v>38</v>
      </c>
      <c r="H13" s="65">
        <v>0.9573241061130334</v>
      </c>
      <c r="I13" s="28"/>
      <c r="J13" s="45">
        <v>17</v>
      </c>
      <c r="K13" s="46">
        <v>1942</v>
      </c>
      <c r="L13" s="28"/>
    </row>
    <row r="14" spans="1:12" ht="15" customHeight="1">
      <c r="A14" s="49" t="s">
        <v>39</v>
      </c>
      <c r="B14" s="31">
        <v>22</v>
      </c>
      <c r="C14" s="31">
        <v>19</v>
      </c>
      <c r="D14" s="32">
        <v>5</v>
      </c>
      <c r="E14" s="48">
        <v>4</v>
      </c>
      <c r="F14" s="25"/>
      <c r="G14" s="66" t="s">
        <v>40</v>
      </c>
      <c r="H14" s="67">
        <v>0.04267589388696655</v>
      </c>
      <c r="I14" s="26"/>
      <c r="J14" s="45">
        <v>18</v>
      </c>
      <c r="K14" s="46">
        <v>1092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374</v>
      </c>
      <c r="E15" s="48">
        <v>314</v>
      </c>
      <c r="F15" s="25"/>
      <c r="I15" s="34"/>
      <c r="J15" s="45">
        <v>19</v>
      </c>
      <c r="K15" s="46">
        <v>150</v>
      </c>
      <c r="L15" s="28"/>
    </row>
    <row r="16" spans="1:12" ht="15" customHeight="1">
      <c r="A16" s="53" t="s">
        <v>42</v>
      </c>
      <c r="B16" s="89">
        <v>7625</v>
      </c>
      <c r="C16" s="89">
        <v>6850</v>
      </c>
      <c r="D16" s="89">
        <v>4911</v>
      </c>
      <c r="E16" s="54">
        <v>5202</v>
      </c>
      <c r="F16" s="34"/>
      <c r="I16" s="34"/>
      <c r="J16" s="45">
        <v>20</v>
      </c>
      <c r="K16" s="46">
        <v>31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08"/>
      <c r="N17" s="108"/>
      <c r="O17" s="109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08"/>
      <c r="N18" s="108"/>
      <c r="O18" s="109"/>
    </row>
    <row r="19" spans="1:17" s="28" customFormat="1" ht="15">
      <c r="A19" s="55" t="s">
        <v>0</v>
      </c>
      <c r="B19" s="140" t="s">
        <v>43</v>
      </c>
      <c r="C19" s="141"/>
      <c r="D19" s="23"/>
      <c r="E19" s="23"/>
      <c r="F19" s="27"/>
      <c r="G19" s="142" t="s">
        <v>44</v>
      </c>
      <c r="H19" s="143"/>
      <c r="I19" s="143"/>
      <c r="J19" s="143"/>
      <c r="K19" s="144"/>
      <c r="M19" s="109"/>
      <c r="N19" s="109"/>
      <c r="O19" s="109"/>
      <c r="P19" s="119"/>
      <c r="Q19" s="119"/>
    </row>
    <row r="20" spans="1:21" s="28" customFormat="1" ht="15" customHeight="1">
      <c r="A20" s="56" t="s">
        <v>45</v>
      </c>
      <c r="B20" s="35">
        <v>2615</v>
      </c>
      <c r="C20" s="57">
        <v>0.5026912725874664</v>
      </c>
      <c r="D20" s="93"/>
      <c r="E20" s="93"/>
      <c r="F20" s="29"/>
      <c r="G20" s="145" t="s">
        <v>46</v>
      </c>
      <c r="H20" s="146"/>
      <c r="I20" s="149" t="s">
        <v>47</v>
      </c>
      <c r="J20" s="149"/>
      <c r="K20" s="39">
        <v>0.22068435217224144</v>
      </c>
      <c r="M20" s="109"/>
      <c r="N20" s="109"/>
      <c r="O20" s="109"/>
      <c r="P20" s="119"/>
      <c r="Q20" s="119"/>
      <c r="R20" s="110"/>
      <c r="S20" s="110"/>
      <c r="T20" s="110"/>
      <c r="U20" s="110"/>
    </row>
    <row r="21" spans="1:17" s="28" customFormat="1" ht="15" customHeight="1">
      <c r="A21" s="56" t="s">
        <v>48</v>
      </c>
      <c r="B21" s="35">
        <v>1757</v>
      </c>
      <c r="C21" s="57">
        <v>0.3377547097270281</v>
      </c>
      <c r="D21" s="93"/>
      <c r="E21" s="93"/>
      <c r="F21" s="29"/>
      <c r="G21" s="145"/>
      <c r="H21" s="146"/>
      <c r="I21" s="149" t="s">
        <v>49</v>
      </c>
      <c r="J21" s="149"/>
      <c r="K21" s="39">
        <v>0.19050365244136871</v>
      </c>
      <c r="M21" s="109"/>
      <c r="N21" s="109"/>
      <c r="O21" s="109"/>
      <c r="P21" s="119"/>
      <c r="Q21" s="119"/>
    </row>
    <row r="22" spans="1:22" ht="15" customHeight="1">
      <c r="A22" s="56" t="s">
        <v>50</v>
      </c>
      <c r="B22" s="35">
        <v>116</v>
      </c>
      <c r="C22" s="57">
        <v>0.02229911572472126</v>
      </c>
      <c r="D22" s="93"/>
      <c r="E22" s="93"/>
      <c r="F22" s="29"/>
      <c r="G22" s="145"/>
      <c r="H22" s="146"/>
      <c r="I22" s="146" t="s">
        <v>51</v>
      </c>
      <c r="J22" s="146"/>
      <c r="K22" s="39">
        <v>0.5134563629373318</v>
      </c>
      <c r="L22" s="28"/>
      <c r="M22" s="109"/>
      <c r="N22" s="109"/>
      <c r="O22" s="109"/>
      <c r="P22" s="111"/>
      <c r="Q22" s="119"/>
      <c r="R22" s="28"/>
      <c r="S22" s="28"/>
      <c r="T22" s="28"/>
      <c r="U22" s="28"/>
      <c r="V22" s="28"/>
    </row>
    <row r="23" spans="1:22" ht="15" customHeight="1">
      <c r="A23" s="56" t="s">
        <v>52</v>
      </c>
      <c r="B23" s="35">
        <v>102</v>
      </c>
      <c r="C23" s="57">
        <v>0.0196078431372549</v>
      </c>
      <c r="D23" s="93"/>
      <c r="E23" s="93"/>
      <c r="F23" s="29"/>
      <c r="G23" s="145"/>
      <c r="H23" s="146"/>
      <c r="I23" s="149" t="s">
        <v>53</v>
      </c>
      <c r="J23" s="149"/>
      <c r="K23" s="39">
        <v>0.06074586697424068</v>
      </c>
      <c r="L23" s="28"/>
      <c r="M23" s="109"/>
      <c r="N23" s="109"/>
      <c r="O23" s="109"/>
      <c r="P23" s="111"/>
      <c r="Q23" s="119"/>
      <c r="R23" s="28"/>
      <c r="S23" s="28"/>
      <c r="T23" s="28"/>
      <c r="U23" s="28"/>
      <c r="V23" s="28"/>
    </row>
    <row r="24" spans="1:22" ht="15" customHeight="1">
      <c r="A24" s="56" t="s">
        <v>54</v>
      </c>
      <c r="B24" s="35">
        <v>83</v>
      </c>
      <c r="C24" s="57">
        <v>0.015955401768550558</v>
      </c>
      <c r="D24" s="93"/>
      <c r="E24" s="93"/>
      <c r="F24" s="29"/>
      <c r="G24" s="145"/>
      <c r="H24" s="146"/>
      <c r="I24" s="146" t="s">
        <v>55</v>
      </c>
      <c r="J24" s="146"/>
      <c r="K24" s="39">
        <v>0.005959246443675509</v>
      </c>
      <c r="L24" s="28"/>
      <c r="M24" s="109"/>
      <c r="N24" s="109"/>
      <c r="O24" s="109"/>
      <c r="P24" s="111"/>
      <c r="Q24" s="119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66</v>
      </c>
      <c r="C25" s="57">
        <v>0.012687427912341407</v>
      </c>
      <c r="D25" s="93"/>
      <c r="E25" s="93"/>
      <c r="F25" s="29"/>
      <c r="G25" s="147"/>
      <c r="H25" s="148"/>
      <c r="I25" s="148" t="s">
        <v>57</v>
      </c>
      <c r="J25" s="148"/>
      <c r="K25" s="40">
        <v>0.00865051903114187</v>
      </c>
      <c r="L25" s="28"/>
      <c r="M25" s="109"/>
      <c r="N25" s="109"/>
      <c r="O25" s="109"/>
      <c r="P25" s="111"/>
      <c r="Q25" s="119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64</v>
      </c>
      <c r="C26" s="57">
        <v>0.012302960399846213</v>
      </c>
      <c r="D26" s="93"/>
      <c r="E26" s="93"/>
      <c r="F26" s="29"/>
      <c r="G26" s="74"/>
      <c r="H26" s="75"/>
      <c r="I26" s="75"/>
      <c r="J26" s="75"/>
      <c r="K26" s="76"/>
      <c r="L26" s="28"/>
      <c r="M26" s="109"/>
      <c r="N26" s="109"/>
      <c r="O26" s="109"/>
      <c r="P26" s="111"/>
      <c r="Q26" s="119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49</v>
      </c>
      <c r="C27" s="57">
        <v>0.009419454056132258</v>
      </c>
      <c r="D27" s="93"/>
      <c r="E27" s="93"/>
      <c r="F27" s="29"/>
      <c r="G27" s="150" t="s">
        <v>60</v>
      </c>
      <c r="H27" s="151"/>
      <c r="I27" s="151" t="s">
        <v>47</v>
      </c>
      <c r="J27" s="151"/>
      <c r="K27" s="41">
        <v>0.2877739331026528</v>
      </c>
      <c r="L27" s="28"/>
      <c r="M27" s="109"/>
      <c r="N27" s="109"/>
      <c r="O27" s="109"/>
      <c r="P27" s="111"/>
      <c r="Q27" s="119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41</v>
      </c>
      <c r="C28" s="57">
        <v>0.007881584006151481</v>
      </c>
      <c r="D28" s="93"/>
      <c r="E28" s="93"/>
      <c r="F28" s="29"/>
      <c r="G28" s="150"/>
      <c r="H28" s="151"/>
      <c r="I28" s="149" t="s">
        <v>49</v>
      </c>
      <c r="J28" s="149"/>
      <c r="K28" s="41">
        <v>0.15609381007304882</v>
      </c>
      <c r="L28" s="28"/>
      <c r="M28" s="107"/>
      <c r="N28" s="107"/>
      <c r="O28" s="109"/>
      <c r="P28" s="111"/>
      <c r="Q28" s="119"/>
      <c r="R28" s="28"/>
      <c r="S28" s="28"/>
      <c r="T28" s="28"/>
      <c r="U28" s="28"/>
      <c r="V28" s="28"/>
    </row>
    <row r="29" spans="1:22" ht="15" customHeight="1">
      <c r="A29" s="56" t="s">
        <v>113</v>
      </c>
      <c r="B29" s="35">
        <v>34</v>
      </c>
      <c r="C29" s="57">
        <v>0.006535947712418301</v>
      </c>
      <c r="D29" s="93"/>
      <c r="E29" s="93"/>
      <c r="F29" s="29"/>
      <c r="G29" s="150"/>
      <c r="H29" s="151"/>
      <c r="I29" s="151" t="s">
        <v>51</v>
      </c>
      <c r="J29" s="151"/>
      <c r="K29" s="41">
        <v>0.48923490965013455</v>
      </c>
      <c r="L29" s="28"/>
      <c r="M29" s="107"/>
      <c r="N29" s="107"/>
      <c r="O29" s="109"/>
      <c r="P29" s="111"/>
      <c r="Q29" s="119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275</v>
      </c>
      <c r="C30" s="73">
        <v>0.0528642829680892</v>
      </c>
      <c r="D30" s="93"/>
      <c r="E30" s="93"/>
      <c r="F30" s="29"/>
      <c r="G30" s="152"/>
      <c r="H30" s="153"/>
      <c r="I30" s="153" t="s">
        <v>53</v>
      </c>
      <c r="J30" s="153"/>
      <c r="K30" s="42">
        <v>0.06689734717416378</v>
      </c>
      <c r="L30" s="28"/>
      <c r="M30" s="107"/>
      <c r="N30" s="107"/>
      <c r="O30" s="109"/>
      <c r="P30" s="111"/>
      <c r="Q30" s="119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4"/>
      <c r="F31" s="124"/>
      <c r="G31" s="124"/>
      <c r="H31" s="94"/>
      <c r="I31" s="28"/>
      <c r="L31" s="28"/>
      <c r="N31" s="108"/>
      <c r="O31" s="109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4"/>
      <c r="F32" s="124"/>
      <c r="G32" s="124"/>
      <c r="H32" s="94"/>
      <c r="I32" s="28"/>
      <c r="L32" s="28"/>
      <c r="M32" s="109"/>
      <c r="O32" s="106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09"/>
      <c r="O33" s="106"/>
    </row>
    <row r="34" spans="1:15" ht="30">
      <c r="A34" s="154" t="s">
        <v>64</v>
      </c>
      <c r="B34" s="155"/>
      <c r="C34" s="155"/>
      <c r="D34" s="155"/>
      <c r="E34" s="77" t="s">
        <v>28</v>
      </c>
      <c r="F34" s="28"/>
      <c r="G34" s="156" t="s">
        <v>65</v>
      </c>
      <c r="H34" s="157"/>
      <c r="I34" s="78" t="s">
        <v>66</v>
      </c>
      <c r="J34" s="78" t="s">
        <v>67</v>
      </c>
      <c r="K34" s="79" t="s">
        <v>68</v>
      </c>
      <c r="L34" s="28"/>
      <c r="M34" s="109"/>
      <c r="O34" s="106"/>
    </row>
    <row r="35" spans="1:15" ht="15" customHeight="1">
      <c r="A35" s="158" t="s">
        <v>69</v>
      </c>
      <c r="B35" s="159"/>
      <c r="C35" s="159"/>
      <c r="D35" s="159"/>
      <c r="E35" s="58">
        <v>5</v>
      </c>
      <c r="F35" s="28"/>
      <c r="G35" s="97"/>
      <c r="H35" s="98"/>
      <c r="I35" s="37"/>
      <c r="J35" s="37"/>
      <c r="K35" s="60"/>
      <c r="L35" s="28"/>
      <c r="M35" s="109"/>
      <c r="O35" s="106"/>
    </row>
    <row r="36" spans="1:15" ht="15" customHeight="1">
      <c r="A36" s="158" t="s">
        <v>70</v>
      </c>
      <c r="B36" s="159"/>
      <c r="C36" s="159"/>
      <c r="D36" s="159"/>
      <c r="E36" s="58">
        <v>3</v>
      </c>
      <c r="F36" s="28"/>
      <c r="G36" s="97" t="s">
        <v>71</v>
      </c>
      <c r="H36" s="98"/>
      <c r="I36" s="37">
        <v>560</v>
      </c>
      <c r="J36" s="37">
        <v>812</v>
      </c>
      <c r="K36" s="60">
        <v>0.6896551724137931</v>
      </c>
      <c r="L36" s="28"/>
      <c r="M36" s="109"/>
      <c r="O36" s="106"/>
    </row>
    <row r="37" spans="1:15" ht="15" customHeight="1">
      <c r="A37" s="158" t="s">
        <v>72</v>
      </c>
      <c r="B37" s="159"/>
      <c r="C37" s="159"/>
      <c r="D37" s="159"/>
      <c r="E37" s="59">
        <v>5</v>
      </c>
      <c r="F37" s="28"/>
      <c r="G37" s="97" t="s">
        <v>73</v>
      </c>
      <c r="H37" s="98"/>
      <c r="I37" s="37">
        <v>614</v>
      </c>
      <c r="J37" s="37">
        <v>964</v>
      </c>
      <c r="K37" s="60">
        <v>0.6369294605809128</v>
      </c>
      <c r="L37" s="28"/>
      <c r="M37" s="109"/>
      <c r="O37" s="106"/>
    </row>
    <row r="38" spans="1:15" ht="15" customHeight="1">
      <c r="A38" s="158" t="s">
        <v>74</v>
      </c>
      <c r="B38" s="159"/>
      <c r="C38" s="159"/>
      <c r="D38" s="159"/>
      <c r="E38" s="59">
        <v>2</v>
      </c>
      <c r="F38" s="28"/>
      <c r="G38" s="97" t="s">
        <v>75</v>
      </c>
      <c r="H38" s="98"/>
      <c r="I38" s="37">
        <v>881</v>
      </c>
      <c r="J38" s="37">
        <v>1030</v>
      </c>
      <c r="K38" s="84">
        <v>0.8553398058252427</v>
      </c>
      <c r="L38" s="28"/>
      <c r="M38" s="109"/>
      <c r="O38" s="106"/>
    </row>
    <row r="39" spans="1:15" ht="15" customHeight="1">
      <c r="A39" s="158" t="s">
        <v>76</v>
      </c>
      <c r="B39" s="159"/>
      <c r="C39" s="159"/>
      <c r="D39" s="159"/>
      <c r="E39" s="59">
        <v>59</v>
      </c>
      <c r="F39" s="28"/>
      <c r="G39" s="97" t="s">
        <v>77</v>
      </c>
      <c r="H39" s="98"/>
      <c r="I39" s="37">
        <v>735</v>
      </c>
      <c r="J39" s="37">
        <v>1473</v>
      </c>
      <c r="K39" s="60">
        <v>0.4989816700610998</v>
      </c>
      <c r="L39" s="28"/>
      <c r="M39" s="109"/>
      <c r="O39" s="106"/>
    </row>
    <row r="40" spans="1:15" ht="15" customHeight="1">
      <c r="A40" s="158" t="s">
        <v>78</v>
      </c>
      <c r="B40" s="159"/>
      <c r="C40" s="159"/>
      <c r="D40" s="159"/>
      <c r="E40" s="59">
        <v>4</v>
      </c>
      <c r="F40" s="28"/>
      <c r="G40" s="97" t="s">
        <v>79</v>
      </c>
      <c r="H40" s="98"/>
      <c r="I40" s="37">
        <v>498</v>
      </c>
      <c r="J40" s="37">
        <v>886</v>
      </c>
      <c r="K40" s="60">
        <v>0.5620767494356659</v>
      </c>
      <c r="L40" s="28"/>
      <c r="M40" s="109"/>
      <c r="O40" s="106"/>
    </row>
    <row r="41" spans="1:15" ht="15" customHeight="1">
      <c r="A41" s="158" t="s">
        <v>80</v>
      </c>
      <c r="B41" s="159"/>
      <c r="C41" s="159"/>
      <c r="D41" s="159"/>
      <c r="E41" s="59">
        <v>1</v>
      </c>
      <c r="F41" s="28"/>
      <c r="G41" s="97" t="s">
        <v>81</v>
      </c>
      <c r="H41" s="98"/>
      <c r="I41" s="37">
        <v>621</v>
      </c>
      <c r="J41" s="37">
        <v>1038</v>
      </c>
      <c r="K41" s="60">
        <v>0.5982658959537572</v>
      </c>
      <c r="L41" s="28"/>
      <c r="M41" s="109"/>
      <c r="O41" s="106"/>
    </row>
    <row r="42" spans="1:15" ht="15" customHeight="1">
      <c r="A42" s="158" t="s">
        <v>82</v>
      </c>
      <c r="B42" s="159"/>
      <c r="C42" s="159"/>
      <c r="D42" s="159"/>
      <c r="E42" s="59">
        <v>9</v>
      </c>
      <c r="F42" s="28"/>
      <c r="G42" s="97" t="s">
        <v>83</v>
      </c>
      <c r="H42" s="98"/>
      <c r="I42" s="37">
        <v>680</v>
      </c>
      <c r="J42" s="38">
        <v>1109</v>
      </c>
      <c r="K42" s="60">
        <v>0.6131650135256989</v>
      </c>
      <c r="L42" s="28"/>
      <c r="M42" s="107"/>
      <c r="O42" s="106"/>
    </row>
    <row r="43" spans="1:15" ht="15" customHeight="1">
      <c r="A43" s="158" t="s">
        <v>84</v>
      </c>
      <c r="B43" s="159"/>
      <c r="C43" s="159"/>
      <c r="D43" s="159"/>
      <c r="E43" s="59">
        <v>21</v>
      </c>
      <c r="F43" s="28"/>
      <c r="G43" s="97" t="s">
        <v>85</v>
      </c>
      <c r="H43" s="98"/>
      <c r="I43" s="37">
        <v>613</v>
      </c>
      <c r="J43" s="37">
        <v>786</v>
      </c>
      <c r="K43" s="60">
        <v>0.7798982188295165</v>
      </c>
      <c r="L43" s="28"/>
      <c r="M43" s="107"/>
      <c r="O43" s="106"/>
    </row>
    <row r="44" spans="1:12" ht="15" customHeight="1">
      <c r="A44" s="158" t="s">
        <v>86</v>
      </c>
      <c r="B44" s="159"/>
      <c r="C44" s="159"/>
      <c r="D44" s="159"/>
      <c r="E44" s="58">
        <v>17</v>
      </c>
      <c r="F44" s="28"/>
      <c r="G44" s="97"/>
      <c r="H44" s="98"/>
      <c r="I44" s="37"/>
      <c r="J44" s="37"/>
      <c r="K44" s="60"/>
      <c r="L44" s="28"/>
    </row>
    <row r="45" spans="1:12" ht="27.75" customHeight="1">
      <c r="A45" s="161" t="s">
        <v>142</v>
      </c>
      <c r="B45" s="162"/>
      <c r="C45" s="162"/>
      <c r="D45" s="162"/>
      <c r="E45" s="68">
        <v>126</v>
      </c>
      <c r="F45" s="28"/>
      <c r="G45" s="85" t="s">
        <v>87</v>
      </c>
      <c r="H45" s="92"/>
      <c r="I45" s="86">
        <v>5202</v>
      </c>
      <c r="J45" s="86">
        <v>8098</v>
      </c>
      <c r="K45" s="87">
        <v>0.6423808347740183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63" t="s">
        <v>88</v>
      </c>
      <c r="J46" s="163"/>
      <c r="K46" s="90">
        <v>1</v>
      </c>
    </row>
    <row r="47" spans="1:11" ht="12.75" customHeight="1" hidden="1">
      <c r="A47" s="30" t="s">
        <v>89</v>
      </c>
      <c r="I47" s="160" t="s">
        <v>90</v>
      </c>
      <c r="J47" s="160"/>
      <c r="K47" s="83">
        <v>1</v>
      </c>
    </row>
    <row r="48" spans="1:11" ht="12.75" customHeight="1" hidden="1">
      <c r="A48" s="30" t="s">
        <v>91</v>
      </c>
      <c r="I48" s="160" t="s">
        <v>92</v>
      </c>
      <c r="J48" s="160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45">
      <c r="A54" s="95" t="s">
        <v>93</v>
      </c>
      <c r="B54" s="126" t="s">
        <v>146</v>
      </c>
      <c r="C54" s="126" t="s">
        <v>147</v>
      </c>
      <c r="D54" s="126" t="s">
        <v>148</v>
      </c>
      <c r="E54" s="126" t="s">
        <v>149</v>
      </c>
      <c r="F54" s="126" t="s">
        <v>150</v>
      </c>
      <c r="G54" s="126" t="s">
        <v>37</v>
      </c>
      <c r="H54" s="77" t="s">
        <v>94</v>
      </c>
      <c r="I54" s="23"/>
      <c r="J54" s="125" t="s">
        <v>95</v>
      </c>
      <c r="K54" s="77" t="s">
        <v>10</v>
      </c>
    </row>
    <row r="55" spans="1:11" ht="15">
      <c r="A55" s="123"/>
      <c r="B55" s="22"/>
      <c r="C55" s="22"/>
      <c r="D55" s="22"/>
      <c r="E55" s="22"/>
      <c r="F55" s="82"/>
      <c r="G55" s="22"/>
      <c r="H55" s="96"/>
      <c r="I55" s="23"/>
      <c r="J55" s="112"/>
      <c r="K55" s="113"/>
    </row>
    <row r="56" spans="1:11" ht="15">
      <c r="A56" s="123" t="s">
        <v>96</v>
      </c>
      <c r="B56" s="22">
        <v>0</v>
      </c>
      <c r="C56" s="22">
        <v>4</v>
      </c>
      <c r="D56" s="22">
        <v>0</v>
      </c>
      <c r="E56" s="22">
        <v>13</v>
      </c>
      <c r="F56" s="82">
        <v>2</v>
      </c>
      <c r="G56" s="22">
        <v>19</v>
      </c>
      <c r="H56" s="96">
        <v>0.0036524413687043446</v>
      </c>
      <c r="I56" s="23"/>
      <c r="J56" s="114" t="s">
        <v>97</v>
      </c>
      <c r="K56" s="113">
        <v>191</v>
      </c>
    </row>
    <row r="57" spans="1:11" ht="15">
      <c r="A57" s="123" t="s">
        <v>98</v>
      </c>
      <c r="B57" s="22">
        <v>31</v>
      </c>
      <c r="C57" s="22">
        <v>194</v>
      </c>
      <c r="D57" s="22">
        <v>5</v>
      </c>
      <c r="E57" s="22">
        <v>1101</v>
      </c>
      <c r="F57" s="82">
        <v>83</v>
      </c>
      <c r="G57" s="22">
        <v>1414</v>
      </c>
      <c r="H57" s="96">
        <v>0.2718185313341023</v>
      </c>
      <c r="I57" s="23"/>
      <c r="J57" s="114" t="s">
        <v>99</v>
      </c>
      <c r="K57" s="113">
        <v>2668</v>
      </c>
    </row>
    <row r="58" spans="1:11" ht="15">
      <c r="A58" s="123" t="s">
        <v>100</v>
      </c>
      <c r="B58" s="22">
        <v>0</v>
      </c>
      <c r="C58" s="22">
        <v>3</v>
      </c>
      <c r="D58" s="22">
        <v>0</v>
      </c>
      <c r="E58" s="22">
        <v>25</v>
      </c>
      <c r="F58" s="82">
        <v>0</v>
      </c>
      <c r="G58" s="22">
        <v>28</v>
      </c>
      <c r="H58" s="96">
        <v>0.005382545174932718</v>
      </c>
      <c r="I58" s="23"/>
      <c r="J58" s="114" t="s">
        <v>101</v>
      </c>
      <c r="K58" s="113">
        <v>2078</v>
      </c>
    </row>
    <row r="59" spans="1:11" ht="15">
      <c r="A59" s="123" t="s">
        <v>102</v>
      </c>
      <c r="B59" s="22">
        <v>59</v>
      </c>
      <c r="C59" s="22">
        <v>376</v>
      </c>
      <c r="D59" s="22">
        <v>26</v>
      </c>
      <c r="E59" s="22">
        <v>2377</v>
      </c>
      <c r="F59" s="82">
        <v>160</v>
      </c>
      <c r="G59" s="22">
        <v>2998</v>
      </c>
      <c r="H59" s="96">
        <v>0.576316801230296</v>
      </c>
      <c r="I59" s="23"/>
      <c r="J59" s="114" t="s">
        <v>103</v>
      </c>
      <c r="K59" s="113">
        <v>87</v>
      </c>
    </row>
    <row r="60" spans="1:11" ht="15">
      <c r="A60" s="123" t="s">
        <v>104</v>
      </c>
      <c r="B60" s="22">
        <v>21</v>
      </c>
      <c r="C60" s="22">
        <v>114</v>
      </c>
      <c r="D60" s="22">
        <v>5</v>
      </c>
      <c r="E60" s="22">
        <v>549</v>
      </c>
      <c r="F60" s="82">
        <v>54</v>
      </c>
      <c r="G60" s="22">
        <v>743</v>
      </c>
      <c r="H60" s="96">
        <v>0.14282968089196463</v>
      </c>
      <c r="I60" s="23"/>
      <c r="J60" s="115" t="s">
        <v>105</v>
      </c>
      <c r="K60" s="113">
        <v>6</v>
      </c>
    </row>
    <row r="61" spans="1:11" ht="15">
      <c r="A61" s="123" t="s">
        <v>106</v>
      </c>
      <c r="B61" s="22">
        <v>0</v>
      </c>
      <c r="C61" s="22">
        <v>0</v>
      </c>
      <c r="D61" s="22">
        <v>0</v>
      </c>
      <c r="E61" s="22">
        <v>0</v>
      </c>
      <c r="F61" s="82">
        <v>0</v>
      </c>
      <c r="G61" s="22">
        <v>0</v>
      </c>
      <c r="H61" s="96">
        <v>0</v>
      </c>
      <c r="I61" s="23"/>
      <c r="J61" s="114" t="s">
        <v>107</v>
      </c>
      <c r="K61" s="113">
        <v>172</v>
      </c>
    </row>
    <row r="62" spans="1:11" ht="15">
      <c r="A62" s="120"/>
      <c r="B62" s="22"/>
      <c r="C62" s="22"/>
      <c r="D62" s="22"/>
      <c r="E62" s="22"/>
      <c r="F62" s="22"/>
      <c r="G62" s="22"/>
      <c r="H62" s="121"/>
      <c r="I62" s="23"/>
      <c r="J62" s="112"/>
      <c r="K62" s="113"/>
    </row>
    <row r="63" spans="1:11" ht="15">
      <c r="A63" s="116" t="s">
        <v>108</v>
      </c>
      <c r="B63" s="122">
        <v>111</v>
      </c>
      <c r="C63" s="122">
        <v>691</v>
      </c>
      <c r="D63" s="122">
        <v>36</v>
      </c>
      <c r="E63" s="122">
        <v>4065</v>
      </c>
      <c r="F63" s="122">
        <v>299</v>
      </c>
      <c r="G63" s="122">
        <v>5202</v>
      </c>
      <c r="H63" s="117"/>
      <c r="I63" s="23"/>
      <c r="J63" s="116" t="s">
        <v>10</v>
      </c>
      <c r="K63" s="117">
        <v>5202</v>
      </c>
    </row>
    <row r="64" spans="1:9" ht="15">
      <c r="A64" s="118"/>
      <c r="I64" s="23"/>
    </row>
    <row r="68" ht="15">
      <c r="J68" s="23"/>
    </row>
  </sheetData>
  <sheetProtection/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{c131227f-f0b0-4230-9adb-2939bf984218}</x14:id>
        </ext>
      </extLst>
    </cfRule>
  </conditionalFormatting>
  <conditionalFormatting sqref="H13:H14">
    <cfRule type="dataBar" priority="1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{6b8520cb-9b34-408b-b9c7-72513552a32e}</x14:id>
        </ext>
      </extLst>
    </cfRule>
  </conditionalFormatting>
  <conditionalFormatting sqref="K8:K17">
    <cfRule type="dataBar" priority="1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{f40417c7-2a79-4dd1-8ec0-c4bceaa876aa}</x14:id>
        </ext>
      </extLst>
    </cfRule>
  </conditionalFormatting>
  <conditionalFormatting sqref="C20:C32 D20:E30">
    <cfRule type="dataBar" priority="1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{885b5c53-db86-42b6-81c4-4eed95ca71ae}</x14:id>
        </ext>
      </extLst>
    </cfRule>
  </conditionalFormatting>
  <conditionalFormatting sqref="K27:K30 H31:H32">
    <cfRule type="dataBar" priority="1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{4c60b1cd-bb95-485f-bc14-92053680b54a}</x14:id>
        </ext>
      </extLst>
    </cfRule>
  </conditionalFormatting>
  <conditionalFormatting sqref="I35:I44">
    <cfRule type="dataBar" priority="2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{7b6c3e85-bcad-431e-82f7-5b1af376313a}</x14:id>
        </ext>
      </extLst>
    </cfRule>
  </conditionalFormatting>
  <conditionalFormatting sqref="E35:E44">
    <cfRule type="dataBar" priority="2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{ce542747-c5b9-4137-bf7a-3bac1aa3d34f}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31227f-f0b0-4230-9adb-2939bf9842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K20:K25</xm:sqref>
        </x14:conditionalFormatting>
        <x14:conditionalFormatting xmlns:xm="http://schemas.microsoft.com/office/excel/2006/main">
          <x14:cfRule type="dataBar" id="{6b8520cb-9b34-408b-b9c7-72513552a3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f40417c7-2a79-4dd1-8ec0-c4bceaa876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885b5c53-db86-42b6-81c4-4eed95ca71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4c60b1cd-bb95-485f-bc14-92053680b5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dataBar" id="{7b6c3e85-bcad-431e-82f7-5b1af37631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ce542747-c5b9-4137-bf7a-3bac1aa3d3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11.140625" style="2" customWidth="1"/>
    <col min="4" max="4" width="11.5742187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10.7109375" style="2" customWidth="1"/>
    <col min="12" max="12" width="10.421875" style="2" customWidth="1"/>
    <col min="13" max="16384" width="9.140625" style="2" customWidth="1"/>
  </cols>
  <sheetData>
    <row r="1" spans="1:14" ht="17.25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5">
      <c r="A2" s="165" t="s">
        <v>16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8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5" ht="15">
      <c r="A4" s="3"/>
      <c r="B4" s="3"/>
      <c r="C4" s="3"/>
      <c r="D4" s="3"/>
      <c r="E4" s="4"/>
    </row>
    <row r="5" spans="1:14" ht="15.75">
      <c r="A5" s="167" t="s">
        <v>151</v>
      </c>
      <c r="B5" s="168"/>
      <c r="C5" s="168"/>
      <c r="D5" s="168"/>
      <c r="E5" s="168"/>
      <c r="F5" s="168"/>
      <c r="G5" s="168"/>
      <c r="H5" s="168"/>
      <c r="I5" s="169"/>
      <c r="K5" s="170" t="s">
        <v>3</v>
      </c>
      <c r="L5" s="171"/>
      <c r="M5" s="171"/>
      <c r="N5" s="172"/>
    </row>
    <row r="7" spans="1:14" ht="45">
      <c r="A7" s="6" t="s">
        <v>0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6" t="s">
        <v>10</v>
      </c>
      <c r="I7" s="6" t="s">
        <v>11</v>
      </c>
      <c r="K7" s="7" t="s">
        <v>5</v>
      </c>
      <c r="L7" s="7" t="s">
        <v>6</v>
      </c>
      <c r="M7" s="6" t="s">
        <v>10</v>
      </c>
      <c r="N7" s="6" t="s">
        <v>11</v>
      </c>
    </row>
    <row r="8" spans="1:14" ht="15">
      <c r="A8" s="8" t="s">
        <v>45</v>
      </c>
      <c r="B8" s="9">
        <v>59</v>
      </c>
      <c r="C8" s="10">
        <v>365</v>
      </c>
      <c r="D8" s="10">
        <v>2025</v>
      </c>
      <c r="E8" s="9">
        <v>19</v>
      </c>
      <c r="F8" s="9">
        <v>147</v>
      </c>
      <c r="G8" s="9" t="s">
        <v>17</v>
      </c>
      <c r="H8" s="9">
        <f aca="true" t="shared" si="0" ref="H8:H31">SUM(B8:G8)</f>
        <v>2615</v>
      </c>
      <c r="I8" s="11">
        <f>H8/$H$53</f>
        <v>0.5026912725874664</v>
      </c>
      <c r="K8" s="10">
        <f aca="true" t="shared" si="1" ref="K8:L42">C8</f>
        <v>365</v>
      </c>
      <c r="L8" s="10">
        <f t="shared" si="1"/>
        <v>2025</v>
      </c>
      <c r="M8" s="9">
        <f aca="true" t="shared" si="2" ref="M8:M13">SUM(K8:L8)</f>
        <v>2390</v>
      </c>
      <c r="N8" s="11">
        <f>M8/$M$53</f>
        <v>0.5025231286795626</v>
      </c>
    </row>
    <row r="9" spans="1:14" ht="15">
      <c r="A9" s="8" t="s">
        <v>48</v>
      </c>
      <c r="B9" s="9">
        <v>40</v>
      </c>
      <c r="C9" s="10">
        <v>208</v>
      </c>
      <c r="D9" s="10">
        <v>1408</v>
      </c>
      <c r="E9" s="9">
        <v>3</v>
      </c>
      <c r="F9" s="9">
        <v>98</v>
      </c>
      <c r="G9" s="9" t="s">
        <v>17</v>
      </c>
      <c r="H9" s="9">
        <f t="shared" si="0"/>
        <v>1757</v>
      </c>
      <c r="I9" s="11">
        <f>H9/$H$53</f>
        <v>0.3377547097270281</v>
      </c>
      <c r="K9" s="10">
        <f t="shared" si="1"/>
        <v>208</v>
      </c>
      <c r="L9" s="10">
        <f t="shared" si="1"/>
        <v>1408</v>
      </c>
      <c r="M9" s="9">
        <f t="shared" si="2"/>
        <v>1616</v>
      </c>
      <c r="N9" s="11">
        <f>M9/$M$53</f>
        <v>0.33978132884777124</v>
      </c>
    </row>
    <row r="10" spans="1:14" ht="15">
      <c r="A10" s="8" t="s">
        <v>50</v>
      </c>
      <c r="B10" s="9">
        <v>3</v>
      </c>
      <c r="C10" s="10">
        <v>21</v>
      </c>
      <c r="D10" s="10">
        <v>88</v>
      </c>
      <c r="E10" s="9"/>
      <c r="F10" s="9">
        <v>4</v>
      </c>
      <c r="G10" s="9" t="s">
        <v>17</v>
      </c>
      <c r="H10" s="9">
        <f t="shared" si="0"/>
        <v>116</v>
      </c>
      <c r="I10" s="11">
        <f>H10/$H$53</f>
        <v>0.02229911572472126</v>
      </c>
      <c r="K10" s="10">
        <f t="shared" si="1"/>
        <v>21</v>
      </c>
      <c r="L10" s="10">
        <f t="shared" si="1"/>
        <v>88</v>
      </c>
      <c r="M10" s="9">
        <f t="shared" si="2"/>
        <v>109</v>
      </c>
      <c r="N10" s="11">
        <f>M10/$M$53</f>
        <v>0.022918418839360806</v>
      </c>
    </row>
    <row r="11" spans="1:14" ht="15">
      <c r="A11" s="8" t="s">
        <v>52</v>
      </c>
      <c r="B11" s="9">
        <v>1</v>
      </c>
      <c r="C11" s="10">
        <v>17</v>
      </c>
      <c r="D11" s="10">
        <v>69</v>
      </c>
      <c r="E11" s="9">
        <v>1</v>
      </c>
      <c r="F11" s="9">
        <v>14</v>
      </c>
      <c r="G11" s="9" t="s">
        <v>17</v>
      </c>
      <c r="H11" s="9">
        <f t="shared" si="0"/>
        <v>102</v>
      </c>
      <c r="I11" s="11">
        <f>H11/$H$53</f>
        <v>0.0196078431372549</v>
      </c>
      <c r="K11" s="10">
        <f t="shared" si="1"/>
        <v>17</v>
      </c>
      <c r="L11" s="10">
        <f t="shared" si="1"/>
        <v>69</v>
      </c>
      <c r="M11" s="9">
        <f t="shared" si="2"/>
        <v>86</v>
      </c>
      <c r="N11" s="11">
        <f>M11/$M$53</f>
        <v>0.01808242220353238</v>
      </c>
    </row>
    <row r="12" spans="1:14" ht="15">
      <c r="A12" s="8" t="s">
        <v>54</v>
      </c>
      <c r="B12" s="9"/>
      <c r="C12" s="10">
        <v>7</v>
      </c>
      <c r="D12" s="10">
        <v>75</v>
      </c>
      <c r="E12" s="9"/>
      <c r="F12" s="9">
        <v>1</v>
      </c>
      <c r="G12" s="9" t="s">
        <v>17</v>
      </c>
      <c r="H12" s="9">
        <f t="shared" si="0"/>
        <v>83</v>
      </c>
      <c r="I12" s="11">
        <f>H12/$H$53</f>
        <v>0.015955401768550558</v>
      </c>
      <c r="K12" s="10">
        <f t="shared" si="1"/>
        <v>7</v>
      </c>
      <c r="L12" s="10">
        <f t="shared" si="1"/>
        <v>75</v>
      </c>
      <c r="M12" s="9">
        <f t="shared" si="2"/>
        <v>82</v>
      </c>
      <c r="N12" s="11">
        <f>M12/$M$53</f>
        <v>0.017241379310344827</v>
      </c>
    </row>
    <row r="13" spans="1:14" ht="15">
      <c r="A13" s="8" t="s">
        <v>56</v>
      </c>
      <c r="B13" s="9">
        <v>1</v>
      </c>
      <c r="C13" s="10">
        <v>5</v>
      </c>
      <c r="D13" s="10">
        <v>50</v>
      </c>
      <c r="E13" s="9">
        <v>4</v>
      </c>
      <c r="F13" s="9">
        <v>6</v>
      </c>
      <c r="G13" s="9" t="s">
        <v>17</v>
      </c>
      <c r="H13" s="9">
        <f t="shared" si="0"/>
        <v>66</v>
      </c>
      <c r="I13" s="11">
        <f>H13/$H$53</f>
        <v>0.012687427912341407</v>
      </c>
      <c r="K13" s="10">
        <f>C13</f>
        <v>5</v>
      </c>
      <c r="L13" s="10">
        <f>D13</f>
        <v>50</v>
      </c>
      <c r="M13" s="9">
        <f t="shared" si="2"/>
        <v>55</v>
      </c>
      <c r="N13" s="11">
        <f>M13/$M$53</f>
        <v>0.011564339781328847</v>
      </c>
    </row>
    <row r="14" spans="1:14" ht="15">
      <c r="A14" s="8" t="s">
        <v>58</v>
      </c>
      <c r="B14" s="9">
        <v>1</v>
      </c>
      <c r="C14" s="10">
        <v>6</v>
      </c>
      <c r="D14" s="10">
        <v>50</v>
      </c>
      <c r="E14" s="9"/>
      <c r="F14" s="9">
        <v>7</v>
      </c>
      <c r="G14" s="9" t="s">
        <v>17</v>
      </c>
      <c r="H14" s="9">
        <f t="shared" si="0"/>
        <v>64</v>
      </c>
      <c r="I14" s="11">
        <f>H14/$H$53</f>
        <v>0.012302960399846213</v>
      </c>
      <c r="K14" s="10">
        <f>C14</f>
        <v>6</v>
      </c>
      <c r="L14" s="10">
        <f t="shared" si="1"/>
        <v>50</v>
      </c>
      <c r="M14" s="9">
        <f aca="true" t="shared" si="3" ref="M14:M27">SUM(K14:L14)</f>
        <v>56</v>
      </c>
      <c r="N14" s="11">
        <f>M14/$M$53</f>
        <v>0.011774600504625737</v>
      </c>
    </row>
    <row r="15" spans="1:14" ht="15">
      <c r="A15" s="8" t="s">
        <v>59</v>
      </c>
      <c r="B15" s="9"/>
      <c r="C15" s="10">
        <v>3</v>
      </c>
      <c r="D15" s="10">
        <v>46</v>
      </c>
      <c r="E15" s="9"/>
      <c r="F15" s="9"/>
      <c r="G15" s="9" t="s">
        <v>17</v>
      </c>
      <c r="H15" s="9">
        <f>SUM(B15:G15)</f>
        <v>49</v>
      </c>
      <c r="I15" s="11">
        <f>H15/$H$53</f>
        <v>0.009419454056132258</v>
      </c>
      <c r="K15" s="10">
        <f>C15</f>
        <v>3</v>
      </c>
      <c r="L15" s="10">
        <f>D15</f>
        <v>46</v>
      </c>
      <c r="M15" s="9">
        <f>SUM(K15:L15)</f>
        <v>49</v>
      </c>
      <c r="N15" s="11">
        <f>M15/$M$53</f>
        <v>0.01030277544154752</v>
      </c>
    </row>
    <row r="16" spans="1:14" ht="15">
      <c r="A16" s="8" t="s">
        <v>61</v>
      </c>
      <c r="B16" s="9">
        <v>1</v>
      </c>
      <c r="C16" s="10">
        <v>6</v>
      </c>
      <c r="D16" s="10">
        <v>32</v>
      </c>
      <c r="E16" s="9"/>
      <c r="F16" s="9">
        <v>2</v>
      </c>
      <c r="G16" s="9" t="s">
        <v>17</v>
      </c>
      <c r="H16" s="9">
        <f t="shared" si="0"/>
        <v>41</v>
      </c>
      <c r="I16" s="11">
        <f>H16/$H$53</f>
        <v>0.007881584006151481</v>
      </c>
      <c r="K16" s="10">
        <f t="shared" si="1"/>
        <v>6</v>
      </c>
      <c r="L16" s="10">
        <f t="shared" si="1"/>
        <v>32</v>
      </c>
      <c r="M16" s="9">
        <f t="shared" si="3"/>
        <v>38</v>
      </c>
      <c r="N16" s="11">
        <f>M16/$M$53</f>
        <v>0.00798990748528175</v>
      </c>
    </row>
    <row r="17" spans="1:14" ht="15">
      <c r="A17" s="8" t="s">
        <v>113</v>
      </c>
      <c r="B17" s="9"/>
      <c r="C17" s="10">
        <v>11</v>
      </c>
      <c r="D17" s="10">
        <v>22</v>
      </c>
      <c r="E17" s="9"/>
      <c r="F17" s="9">
        <v>1</v>
      </c>
      <c r="G17" s="9" t="s">
        <v>17</v>
      </c>
      <c r="H17" s="9">
        <f t="shared" si="0"/>
        <v>34</v>
      </c>
      <c r="I17" s="11">
        <f>H17/$H$53</f>
        <v>0.006535947712418301</v>
      </c>
      <c r="K17" s="10">
        <f>C17</f>
        <v>11</v>
      </c>
      <c r="L17" s="10">
        <f>D17</f>
        <v>22</v>
      </c>
      <c r="M17" s="9">
        <f>SUM(K17:L17)</f>
        <v>33</v>
      </c>
      <c r="N17" s="11">
        <f>M17/$M$53</f>
        <v>0.006938603868797309</v>
      </c>
    </row>
    <row r="18" spans="1:14" ht="15">
      <c r="A18" s="8" t="s">
        <v>109</v>
      </c>
      <c r="B18" s="9"/>
      <c r="C18" s="10">
        <v>2</v>
      </c>
      <c r="D18" s="10">
        <v>29</v>
      </c>
      <c r="E18" s="9"/>
      <c r="F18" s="9"/>
      <c r="G18" s="9" t="s">
        <v>17</v>
      </c>
      <c r="H18" s="9">
        <f t="shared" si="0"/>
        <v>31</v>
      </c>
      <c r="I18" s="11">
        <f>H18/$H$53</f>
        <v>0.005959246443675509</v>
      </c>
      <c r="K18" s="10">
        <f t="shared" si="1"/>
        <v>2</v>
      </c>
      <c r="L18" s="10">
        <f t="shared" si="1"/>
        <v>29</v>
      </c>
      <c r="M18" s="9">
        <f t="shared" si="3"/>
        <v>31</v>
      </c>
      <c r="N18" s="11">
        <f>M18/$M$53</f>
        <v>0.006518082422203532</v>
      </c>
    </row>
    <row r="19" spans="1:14" ht="15">
      <c r="A19" s="8" t="s">
        <v>110</v>
      </c>
      <c r="B19" s="9">
        <v>1</v>
      </c>
      <c r="C19" s="10">
        <v>5</v>
      </c>
      <c r="D19" s="10">
        <v>22</v>
      </c>
      <c r="E19" s="9">
        <v>2</v>
      </c>
      <c r="F19" s="9">
        <v>1</v>
      </c>
      <c r="G19" s="9" t="s">
        <v>17</v>
      </c>
      <c r="H19" s="9">
        <f>SUM(B19:G19)</f>
        <v>31</v>
      </c>
      <c r="I19" s="11">
        <f>H19/$H$53</f>
        <v>0.005959246443675509</v>
      </c>
      <c r="K19" s="10">
        <f>C19</f>
        <v>5</v>
      </c>
      <c r="L19" s="10">
        <f>D19</f>
        <v>22</v>
      </c>
      <c r="M19" s="9">
        <f>SUM(K19:L19)</f>
        <v>27</v>
      </c>
      <c r="N19" s="11">
        <f>M19/$M$53</f>
        <v>0.0056770395290159795</v>
      </c>
    </row>
    <row r="20" spans="1:14" ht="15">
      <c r="A20" s="8" t="s">
        <v>62</v>
      </c>
      <c r="B20" s="9">
        <v>1</v>
      </c>
      <c r="C20" s="10">
        <v>5</v>
      </c>
      <c r="D20" s="10">
        <v>19</v>
      </c>
      <c r="E20" s="9"/>
      <c r="F20" s="9">
        <v>5</v>
      </c>
      <c r="G20" s="9" t="s">
        <v>17</v>
      </c>
      <c r="H20" s="9">
        <f t="shared" si="0"/>
        <v>30</v>
      </c>
      <c r="I20" s="11">
        <f>H20/$H$53</f>
        <v>0.0057670126874279125</v>
      </c>
      <c r="K20" s="10">
        <f t="shared" si="1"/>
        <v>5</v>
      </c>
      <c r="L20" s="10">
        <f t="shared" si="1"/>
        <v>19</v>
      </c>
      <c r="M20" s="9">
        <f t="shared" si="3"/>
        <v>24</v>
      </c>
      <c r="N20" s="11">
        <f>M20/$M$53</f>
        <v>0.005046257359125316</v>
      </c>
    </row>
    <row r="21" spans="1:14" ht="15">
      <c r="A21" s="8" t="s">
        <v>112</v>
      </c>
      <c r="B21" s="9"/>
      <c r="C21" s="10">
        <v>2</v>
      </c>
      <c r="D21" s="10">
        <v>19</v>
      </c>
      <c r="E21" s="9"/>
      <c r="F21" s="9">
        <v>3</v>
      </c>
      <c r="G21" s="9" t="s">
        <v>17</v>
      </c>
      <c r="H21" s="9">
        <f t="shared" si="0"/>
        <v>24</v>
      </c>
      <c r="I21" s="11">
        <f>H21/$H$53</f>
        <v>0.00461361014994233</v>
      </c>
      <c r="K21" s="10">
        <f t="shared" si="1"/>
        <v>2</v>
      </c>
      <c r="L21" s="10">
        <f t="shared" si="1"/>
        <v>19</v>
      </c>
      <c r="M21" s="9">
        <f t="shared" si="3"/>
        <v>21</v>
      </c>
      <c r="N21" s="11">
        <f>M21/$M$53</f>
        <v>0.004415475189234651</v>
      </c>
    </row>
    <row r="22" spans="1:14" ht="15">
      <c r="A22" s="8" t="s">
        <v>111</v>
      </c>
      <c r="B22" s="9"/>
      <c r="C22" s="10">
        <v>14</v>
      </c>
      <c r="D22" s="10">
        <v>5</v>
      </c>
      <c r="E22" s="9">
        <v>1</v>
      </c>
      <c r="F22" s="9">
        <v>1</v>
      </c>
      <c r="G22" s="9" t="s">
        <v>17</v>
      </c>
      <c r="H22" s="9">
        <f t="shared" si="0"/>
        <v>21</v>
      </c>
      <c r="I22" s="11">
        <f>H22/$H$53</f>
        <v>0.004036908881199538</v>
      </c>
      <c r="K22" s="10">
        <f t="shared" si="1"/>
        <v>14</v>
      </c>
      <c r="L22" s="10">
        <f t="shared" si="1"/>
        <v>5</v>
      </c>
      <c r="M22" s="9">
        <f t="shared" si="3"/>
        <v>19</v>
      </c>
      <c r="N22" s="11">
        <f>M22/$M$53</f>
        <v>0.003994953742640875</v>
      </c>
    </row>
    <row r="23" spans="1:14" ht="15">
      <c r="A23" s="8" t="s">
        <v>114</v>
      </c>
      <c r="B23" s="9"/>
      <c r="C23" s="10">
        <v>2</v>
      </c>
      <c r="D23" s="10">
        <v>15</v>
      </c>
      <c r="E23" s="9"/>
      <c r="F23" s="9">
        <v>2</v>
      </c>
      <c r="G23" s="9" t="s">
        <v>17</v>
      </c>
      <c r="H23" s="9">
        <f>SUM(B23:G23)</f>
        <v>19</v>
      </c>
      <c r="I23" s="11">
        <f>H23/$H$53</f>
        <v>0.0036524413687043446</v>
      </c>
      <c r="K23" s="10">
        <f>C23</f>
        <v>2</v>
      </c>
      <c r="L23" s="10">
        <f>D23</f>
        <v>15</v>
      </c>
      <c r="M23" s="9">
        <f>SUM(K23:L23)</f>
        <v>17</v>
      </c>
      <c r="N23" s="11">
        <f>M23/$M$53</f>
        <v>0.0035744322960470985</v>
      </c>
    </row>
    <row r="24" spans="1:14" ht="15">
      <c r="A24" s="8" t="s">
        <v>117</v>
      </c>
      <c r="B24" s="9"/>
      <c r="C24" s="10">
        <v>2</v>
      </c>
      <c r="D24" s="10">
        <v>13</v>
      </c>
      <c r="E24" s="9"/>
      <c r="F24" s="9"/>
      <c r="G24" s="9" t="s">
        <v>17</v>
      </c>
      <c r="H24" s="9">
        <f t="shared" si="0"/>
        <v>15</v>
      </c>
      <c r="I24" s="11">
        <f>H24/$H$53</f>
        <v>0.0028835063437139563</v>
      </c>
      <c r="K24" s="10">
        <f t="shared" si="1"/>
        <v>2</v>
      </c>
      <c r="L24" s="10">
        <f t="shared" si="1"/>
        <v>13</v>
      </c>
      <c r="M24" s="9">
        <f t="shared" si="3"/>
        <v>15</v>
      </c>
      <c r="N24" s="11">
        <f>M24/$M$53</f>
        <v>0.003153910849453322</v>
      </c>
    </row>
    <row r="25" spans="1:14" ht="15">
      <c r="A25" s="8" t="s">
        <v>115</v>
      </c>
      <c r="B25" s="9"/>
      <c r="C25" s="10">
        <v>3</v>
      </c>
      <c r="D25" s="10">
        <v>9</v>
      </c>
      <c r="E25" s="9"/>
      <c r="F25" s="9">
        <v>1</v>
      </c>
      <c r="G25" s="9" t="s">
        <v>17</v>
      </c>
      <c r="H25" s="9">
        <f>SUM(B25:G25)</f>
        <v>13</v>
      </c>
      <c r="I25" s="11">
        <f>H25/$H$53</f>
        <v>0.002499038831218762</v>
      </c>
      <c r="K25" s="10">
        <f>C25</f>
        <v>3</v>
      </c>
      <c r="L25" s="10">
        <f>D25</f>
        <v>9</v>
      </c>
      <c r="M25" s="9">
        <f>SUM(K25:L25)</f>
        <v>12</v>
      </c>
      <c r="N25" s="11">
        <f>M25/$M$53</f>
        <v>0.002523128679562658</v>
      </c>
    </row>
    <row r="26" spans="1:14" ht="15">
      <c r="A26" s="8" t="s">
        <v>118</v>
      </c>
      <c r="B26" s="9"/>
      <c r="C26" s="10">
        <v>1</v>
      </c>
      <c r="D26" s="10">
        <v>9</v>
      </c>
      <c r="E26" s="9"/>
      <c r="F26" s="9"/>
      <c r="G26" s="9" t="s">
        <v>17</v>
      </c>
      <c r="H26" s="9">
        <f t="shared" si="0"/>
        <v>10</v>
      </c>
      <c r="I26" s="11">
        <f>H26/$H$53</f>
        <v>0.0019223375624759708</v>
      </c>
      <c r="K26" s="10">
        <f t="shared" si="1"/>
        <v>1</v>
      </c>
      <c r="L26" s="10">
        <f t="shared" si="1"/>
        <v>9</v>
      </c>
      <c r="M26" s="9">
        <f t="shared" si="3"/>
        <v>10</v>
      </c>
      <c r="N26" s="11">
        <f>M26/$M$53</f>
        <v>0.0021026072329688814</v>
      </c>
    </row>
    <row r="27" spans="1:14" ht="15">
      <c r="A27" s="8" t="s">
        <v>116</v>
      </c>
      <c r="B27" s="9">
        <v>1</v>
      </c>
      <c r="C27" s="10">
        <v>1</v>
      </c>
      <c r="D27" s="10">
        <v>7</v>
      </c>
      <c r="E27" s="9"/>
      <c r="F27" s="9">
        <v>1</v>
      </c>
      <c r="G27" s="9" t="s">
        <v>17</v>
      </c>
      <c r="H27" s="9">
        <f t="shared" si="0"/>
        <v>10</v>
      </c>
      <c r="I27" s="11">
        <f>H27/$H$53</f>
        <v>0.0019223375624759708</v>
      </c>
      <c r="K27" s="10">
        <f t="shared" si="1"/>
        <v>1</v>
      </c>
      <c r="L27" s="10">
        <f t="shared" si="1"/>
        <v>7</v>
      </c>
      <c r="M27" s="9">
        <f t="shared" si="3"/>
        <v>8</v>
      </c>
      <c r="N27" s="11">
        <f>M27/$M$53</f>
        <v>0.001682085786375105</v>
      </c>
    </row>
    <row r="28" spans="1:14" ht="15">
      <c r="A28" s="8" t="s">
        <v>119</v>
      </c>
      <c r="B28" s="9"/>
      <c r="C28" s="10"/>
      <c r="D28" s="10">
        <v>9</v>
      </c>
      <c r="E28" s="9"/>
      <c r="F28" s="9"/>
      <c r="G28" s="9" t="s">
        <v>17</v>
      </c>
      <c r="H28" s="9">
        <f t="shared" si="0"/>
        <v>9</v>
      </c>
      <c r="I28" s="11">
        <f>H28/$H$53</f>
        <v>0.0017301038062283738</v>
      </c>
      <c r="K28" s="10">
        <f t="shared" si="1"/>
        <v>0</v>
      </c>
      <c r="L28" s="10">
        <f t="shared" si="1"/>
        <v>9</v>
      </c>
      <c r="M28" s="9">
        <f aca="true" t="shared" si="4" ref="M28:M52">SUM(K28:L28)</f>
        <v>9</v>
      </c>
      <c r="N28" s="11">
        <f>M28/$M$53</f>
        <v>0.0018923465096719932</v>
      </c>
    </row>
    <row r="29" spans="1:14" ht="15">
      <c r="A29" s="8" t="s">
        <v>123</v>
      </c>
      <c r="B29" s="9">
        <v>1</v>
      </c>
      <c r="C29" s="10"/>
      <c r="D29" s="10">
        <v>7</v>
      </c>
      <c r="E29" s="9"/>
      <c r="F29" s="9"/>
      <c r="G29" s="9" t="s">
        <v>17</v>
      </c>
      <c r="H29" s="9">
        <f t="shared" si="0"/>
        <v>8</v>
      </c>
      <c r="I29" s="11">
        <f>H29/$H$53</f>
        <v>0.0015378700499807767</v>
      </c>
      <c r="K29" s="10">
        <f aca="true" t="shared" si="5" ref="K29:L32">C29</f>
        <v>0</v>
      </c>
      <c r="L29" s="10">
        <f t="shared" si="5"/>
        <v>7</v>
      </c>
      <c r="M29" s="9">
        <f t="shared" si="4"/>
        <v>7</v>
      </c>
      <c r="N29" s="11">
        <f>M29/$M$53</f>
        <v>0.001471825063078217</v>
      </c>
    </row>
    <row r="30" spans="1:14" ht="15">
      <c r="A30" s="8" t="s">
        <v>120</v>
      </c>
      <c r="B30" s="9"/>
      <c r="C30" s="10">
        <v>1</v>
      </c>
      <c r="D30" s="10">
        <v>6</v>
      </c>
      <c r="E30" s="9"/>
      <c r="F30" s="9">
        <v>1</v>
      </c>
      <c r="G30" s="9" t="s">
        <v>17</v>
      </c>
      <c r="H30" s="9">
        <f t="shared" si="0"/>
        <v>8</v>
      </c>
      <c r="I30" s="11">
        <f>H30/$H$53</f>
        <v>0.0015378700499807767</v>
      </c>
      <c r="K30" s="10">
        <f>C30</f>
        <v>1</v>
      </c>
      <c r="L30" s="10">
        <f>D30</f>
        <v>6</v>
      </c>
      <c r="M30" s="9">
        <f t="shared" si="4"/>
        <v>7</v>
      </c>
      <c r="N30" s="11">
        <f>M30/$M$53</f>
        <v>0.001471825063078217</v>
      </c>
    </row>
    <row r="31" spans="1:14" ht="15">
      <c r="A31" s="8" t="s">
        <v>121</v>
      </c>
      <c r="B31" s="9"/>
      <c r="C31" s="10">
        <v>1</v>
      </c>
      <c r="D31" s="10"/>
      <c r="E31" s="9">
        <v>6</v>
      </c>
      <c r="F31" s="9"/>
      <c r="G31" s="9" t="s">
        <v>17</v>
      </c>
      <c r="H31" s="9">
        <f t="shared" si="0"/>
        <v>7</v>
      </c>
      <c r="I31" s="11">
        <f>H31/$H$53</f>
        <v>0.0013456362937331796</v>
      </c>
      <c r="K31" s="10">
        <f t="shared" si="5"/>
        <v>1</v>
      </c>
      <c r="L31" s="10">
        <f t="shared" si="5"/>
        <v>0</v>
      </c>
      <c r="M31" s="9">
        <f t="shared" si="4"/>
        <v>1</v>
      </c>
      <c r="N31" s="11">
        <f>M31/$M$53</f>
        <v>0.00021026072329688813</v>
      </c>
    </row>
    <row r="32" spans="1:14" ht="15">
      <c r="A32" s="8" t="s">
        <v>122</v>
      </c>
      <c r="B32" s="9"/>
      <c r="C32" s="10"/>
      <c r="D32" s="10">
        <v>5</v>
      </c>
      <c r="E32" s="9"/>
      <c r="F32" s="9"/>
      <c r="G32" s="9" t="s">
        <v>17</v>
      </c>
      <c r="H32" s="9">
        <f aca="true" t="shared" si="6" ref="H32:H52">SUM(B32:G32)</f>
        <v>5</v>
      </c>
      <c r="I32" s="11">
        <f>H32/$H$53</f>
        <v>0.0009611687812379854</v>
      </c>
      <c r="K32" s="10">
        <f t="shared" si="5"/>
        <v>0</v>
      </c>
      <c r="L32" s="10">
        <f t="shared" si="5"/>
        <v>5</v>
      </c>
      <c r="M32" s="9">
        <f t="shared" si="4"/>
        <v>5</v>
      </c>
      <c r="N32" s="11">
        <f>M32/$M$53</f>
        <v>0.0010513036164844407</v>
      </c>
    </row>
    <row r="33" spans="1:14" ht="15">
      <c r="A33" s="8" t="s">
        <v>131</v>
      </c>
      <c r="B33" s="9">
        <v>1</v>
      </c>
      <c r="C33" s="10"/>
      <c r="D33" s="10">
        <v>2</v>
      </c>
      <c r="E33" s="9"/>
      <c r="F33" s="9">
        <v>1</v>
      </c>
      <c r="G33" s="9" t="s">
        <v>17</v>
      </c>
      <c r="H33" s="9">
        <f t="shared" si="6"/>
        <v>4</v>
      </c>
      <c r="I33" s="11">
        <f>H33/$H$53</f>
        <v>0.0007689350249903883</v>
      </c>
      <c r="K33" s="10">
        <f t="shared" si="1"/>
        <v>0</v>
      </c>
      <c r="L33" s="10">
        <f t="shared" si="1"/>
        <v>2</v>
      </c>
      <c r="M33" s="9">
        <f t="shared" si="4"/>
        <v>2</v>
      </c>
      <c r="N33" s="11">
        <f>M33/$M$53</f>
        <v>0.00042052144659377626</v>
      </c>
    </row>
    <row r="34" spans="1:14" ht="15">
      <c r="A34" s="8" t="s">
        <v>127</v>
      </c>
      <c r="B34" s="9"/>
      <c r="C34" s="10"/>
      <c r="D34" s="10">
        <v>2</v>
      </c>
      <c r="E34" s="9"/>
      <c r="F34" s="9">
        <v>1</v>
      </c>
      <c r="G34" s="9" t="s">
        <v>17</v>
      </c>
      <c r="H34" s="9">
        <f t="shared" si="6"/>
        <v>3</v>
      </c>
      <c r="I34" s="11">
        <f>H34/$H$53</f>
        <v>0.0005767012687427913</v>
      </c>
      <c r="K34" s="10">
        <f>C34</f>
        <v>0</v>
      </c>
      <c r="L34" s="10">
        <f>D34</f>
        <v>2</v>
      </c>
      <c r="M34" s="9">
        <f t="shared" si="4"/>
        <v>2</v>
      </c>
      <c r="N34" s="11">
        <f>M34/$M$53</f>
        <v>0.00042052144659377626</v>
      </c>
    </row>
    <row r="35" spans="1:14" ht="15">
      <c r="A35" s="8" t="s">
        <v>126</v>
      </c>
      <c r="B35" s="9"/>
      <c r="C35" s="10"/>
      <c r="D35" s="10">
        <v>2</v>
      </c>
      <c r="E35" s="9"/>
      <c r="F35" s="9">
        <v>1</v>
      </c>
      <c r="G35" s="9" t="s">
        <v>17</v>
      </c>
      <c r="H35" s="9">
        <f t="shared" si="6"/>
        <v>3</v>
      </c>
      <c r="I35" s="11">
        <f>H35/$H$53</f>
        <v>0.0005767012687427913</v>
      </c>
      <c r="K35" s="10">
        <f t="shared" si="1"/>
        <v>0</v>
      </c>
      <c r="L35" s="10">
        <f t="shared" si="1"/>
        <v>2</v>
      </c>
      <c r="M35" s="9">
        <f t="shared" si="4"/>
        <v>2</v>
      </c>
      <c r="N35" s="11">
        <f>M35/$M$53</f>
        <v>0.00042052144659377626</v>
      </c>
    </row>
    <row r="36" spans="1:14" ht="15">
      <c r="A36" s="8" t="s">
        <v>143</v>
      </c>
      <c r="B36" s="9"/>
      <c r="C36" s="10">
        <v>2</v>
      </c>
      <c r="D36" s="10"/>
      <c r="E36" s="9"/>
      <c r="F36" s="9"/>
      <c r="G36" s="9" t="s">
        <v>17</v>
      </c>
      <c r="H36" s="9">
        <f t="shared" si="6"/>
        <v>2</v>
      </c>
      <c r="I36" s="11">
        <f>H36/$H$53</f>
        <v>0.00038446751249519417</v>
      </c>
      <c r="K36" s="10">
        <f>C36</f>
        <v>2</v>
      </c>
      <c r="L36" s="10">
        <f>D36</f>
        <v>0</v>
      </c>
      <c r="M36" s="9">
        <f t="shared" si="4"/>
        <v>2</v>
      </c>
      <c r="N36" s="11">
        <f>M36/$M$53</f>
        <v>0.00042052144659377626</v>
      </c>
    </row>
    <row r="37" spans="1:14" ht="15">
      <c r="A37" s="8" t="s">
        <v>132</v>
      </c>
      <c r="B37" s="9"/>
      <c r="C37" s="10"/>
      <c r="D37" s="10">
        <v>2</v>
      </c>
      <c r="E37" s="9"/>
      <c r="F37" s="9"/>
      <c r="G37" s="9" t="s">
        <v>17</v>
      </c>
      <c r="H37" s="9">
        <f t="shared" si="6"/>
        <v>2</v>
      </c>
      <c r="I37" s="11">
        <f>H37/$H$53</f>
        <v>0.00038446751249519417</v>
      </c>
      <c r="K37" s="10">
        <f t="shared" si="1"/>
        <v>0</v>
      </c>
      <c r="L37" s="10">
        <f t="shared" si="1"/>
        <v>2</v>
      </c>
      <c r="M37" s="9">
        <f t="shared" si="4"/>
        <v>2</v>
      </c>
      <c r="N37" s="11">
        <f>M37/$M$53</f>
        <v>0.00042052144659377626</v>
      </c>
    </row>
    <row r="38" spans="1:14" ht="15">
      <c r="A38" s="8" t="s">
        <v>130</v>
      </c>
      <c r="B38" s="9"/>
      <c r="C38" s="10"/>
      <c r="D38" s="10">
        <v>2</v>
      </c>
      <c r="E38" s="9"/>
      <c r="F38" s="9"/>
      <c r="G38" s="9" t="s">
        <v>17</v>
      </c>
      <c r="H38" s="9">
        <f t="shared" si="6"/>
        <v>2</v>
      </c>
      <c r="I38" s="11">
        <f>H38/$H$53</f>
        <v>0.00038446751249519417</v>
      </c>
      <c r="K38" s="10">
        <f t="shared" si="1"/>
        <v>0</v>
      </c>
      <c r="L38" s="10">
        <f t="shared" si="1"/>
        <v>2</v>
      </c>
      <c r="M38" s="9">
        <f t="shared" si="4"/>
        <v>2</v>
      </c>
      <c r="N38" s="11">
        <f>M38/$M$53</f>
        <v>0.00042052144659377626</v>
      </c>
    </row>
    <row r="39" spans="1:14" ht="15">
      <c r="A39" s="8" t="s">
        <v>124</v>
      </c>
      <c r="B39" s="9"/>
      <c r="C39" s="10"/>
      <c r="D39" s="10">
        <v>2</v>
      </c>
      <c r="E39" s="9"/>
      <c r="F39" s="9"/>
      <c r="G39" s="9"/>
      <c r="H39" s="9">
        <f>SUM(B39:G39)</f>
        <v>2</v>
      </c>
      <c r="I39" s="11">
        <f>H39/$H$53</f>
        <v>0.00038446751249519417</v>
      </c>
      <c r="K39" s="10">
        <f>C39</f>
        <v>0</v>
      </c>
      <c r="L39" s="10">
        <f>D39</f>
        <v>2</v>
      </c>
      <c r="M39" s="9">
        <f>SUM(K39:L39)</f>
        <v>2</v>
      </c>
      <c r="N39" s="11">
        <f>M39/$M$53</f>
        <v>0.00042052144659377626</v>
      </c>
    </row>
    <row r="40" spans="1:14" ht="15">
      <c r="A40" s="8" t="s">
        <v>129</v>
      </c>
      <c r="B40" s="9"/>
      <c r="C40" s="10"/>
      <c r="D40" s="10">
        <v>2</v>
      </c>
      <c r="E40" s="9"/>
      <c r="F40" s="9"/>
      <c r="G40" s="9" t="s">
        <v>17</v>
      </c>
      <c r="H40" s="9">
        <f t="shared" si="6"/>
        <v>2</v>
      </c>
      <c r="I40" s="11">
        <f>H40/$H$53</f>
        <v>0.00038446751249519417</v>
      </c>
      <c r="K40" s="10">
        <f t="shared" si="1"/>
        <v>0</v>
      </c>
      <c r="L40" s="10">
        <f t="shared" si="1"/>
        <v>2</v>
      </c>
      <c r="M40" s="9">
        <f t="shared" si="4"/>
        <v>2</v>
      </c>
      <c r="N40" s="11">
        <f>M40/$M$53</f>
        <v>0.00042052144659377626</v>
      </c>
    </row>
    <row r="41" spans="1:14" ht="15">
      <c r="A41" s="8" t="s">
        <v>135</v>
      </c>
      <c r="B41" s="9"/>
      <c r="C41" s="10"/>
      <c r="D41" s="10">
        <v>2</v>
      </c>
      <c r="E41" s="9"/>
      <c r="F41" s="9"/>
      <c r="G41" s="9" t="s">
        <v>17</v>
      </c>
      <c r="H41" s="9">
        <f t="shared" si="6"/>
        <v>2</v>
      </c>
      <c r="I41" s="11">
        <f>H41/$H$53</f>
        <v>0.00038446751249519417</v>
      </c>
      <c r="K41" s="10">
        <f t="shared" si="1"/>
        <v>0</v>
      </c>
      <c r="L41" s="10">
        <f t="shared" si="1"/>
        <v>2</v>
      </c>
      <c r="M41" s="9">
        <f t="shared" si="4"/>
        <v>2</v>
      </c>
      <c r="N41" s="11">
        <f>M41/$M$53</f>
        <v>0.00042052144659377626</v>
      </c>
    </row>
    <row r="42" spans="1:14" ht="15">
      <c r="A42" s="8" t="s">
        <v>128</v>
      </c>
      <c r="B42" s="9"/>
      <c r="C42" s="10"/>
      <c r="D42" s="10">
        <v>2</v>
      </c>
      <c r="E42" s="9"/>
      <c r="F42" s="9"/>
      <c r="G42" s="9" t="s">
        <v>17</v>
      </c>
      <c r="H42" s="9">
        <f t="shared" si="6"/>
        <v>2</v>
      </c>
      <c r="I42" s="11">
        <f>H42/$H$53</f>
        <v>0.00038446751249519417</v>
      </c>
      <c r="K42" s="10">
        <f t="shared" si="1"/>
        <v>0</v>
      </c>
      <c r="L42" s="10">
        <f t="shared" si="1"/>
        <v>2</v>
      </c>
      <c r="M42" s="9">
        <f t="shared" si="4"/>
        <v>2</v>
      </c>
      <c r="N42" s="11">
        <f>M42/$M$53</f>
        <v>0.00042052144659377626</v>
      </c>
    </row>
    <row r="43" spans="1:14" ht="15">
      <c r="A43" s="8" t="s">
        <v>125</v>
      </c>
      <c r="B43" s="9"/>
      <c r="C43" s="10"/>
      <c r="D43" s="10">
        <v>1</v>
      </c>
      <c r="E43" s="9"/>
      <c r="F43" s="9"/>
      <c r="G43" s="9" t="s">
        <v>17</v>
      </c>
      <c r="H43" s="9">
        <f t="shared" si="6"/>
        <v>1</v>
      </c>
      <c r="I43" s="11">
        <f>H43/$H$53</f>
        <v>0.00019223375624759708</v>
      </c>
      <c r="K43" s="10">
        <f>C43</f>
        <v>0</v>
      </c>
      <c r="L43" s="10">
        <f>D43</f>
        <v>1</v>
      </c>
      <c r="M43" s="9">
        <f t="shared" si="4"/>
        <v>1</v>
      </c>
      <c r="N43" s="11">
        <f>M43/$M$53</f>
        <v>0.00021026072329688813</v>
      </c>
    </row>
    <row r="44" spans="1:14" ht="15">
      <c r="A44" s="8" t="s">
        <v>137</v>
      </c>
      <c r="B44" s="9"/>
      <c r="C44" s="10"/>
      <c r="D44" s="10">
        <v>1</v>
      </c>
      <c r="E44" s="9"/>
      <c r="F44" s="9"/>
      <c r="G44" s="9" t="s">
        <v>17</v>
      </c>
      <c r="H44" s="9">
        <f t="shared" si="6"/>
        <v>1</v>
      </c>
      <c r="I44" s="11">
        <f>H44/$H$53</f>
        <v>0.00019223375624759708</v>
      </c>
      <c r="K44" s="10">
        <f>C44</f>
        <v>0</v>
      </c>
      <c r="L44" s="10">
        <f>D44</f>
        <v>1</v>
      </c>
      <c r="M44" s="9">
        <f t="shared" si="4"/>
        <v>1</v>
      </c>
      <c r="N44" s="11">
        <f>M44/$M$53</f>
        <v>0.00021026072329688813</v>
      </c>
    </row>
    <row r="45" spans="1:14" ht="15">
      <c r="A45" s="8" t="s">
        <v>138</v>
      </c>
      <c r="B45" s="9"/>
      <c r="C45" s="10"/>
      <c r="D45" s="10">
        <v>1</v>
      </c>
      <c r="E45" s="9"/>
      <c r="F45" s="9"/>
      <c r="G45" s="9" t="s">
        <v>17</v>
      </c>
      <c r="H45" s="9">
        <f t="shared" si="6"/>
        <v>1</v>
      </c>
      <c r="I45" s="11">
        <f>H45/$H$53</f>
        <v>0.00019223375624759708</v>
      </c>
      <c r="K45" s="10">
        <f aca="true" t="shared" si="7" ref="K45:L51">C45</f>
        <v>0</v>
      </c>
      <c r="L45" s="10">
        <f t="shared" si="7"/>
        <v>1</v>
      </c>
      <c r="M45" s="9">
        <f t="shared" si="4"/>
        <v>1</v>
      </c>
      <c r="N45" s="11">
        <f>M45/$M$53</f>
        <v>0.00021026072329688813</v>
      </c>
    </row>
    <row r="46" spans="1:14" ht="15">
      <c r="A46" s="8" t="s">
        <v>136</v>
      </c>
      <c r="B46" s="9"/>
      <c r="C46" s="10"/>
      <c r="D46" s="10">
        <v>1</v>
      </c>
      <c r="E46" s="9"/>
      <c r="F46" s="9"/>
      <c r="G46" s="9" t="s">
        <v>17</v>
      </c>
      <c r="H46" s="9">
        <f t="shared" si="6"/>
        <v>1</v>
      </c>
      <c r="I46" s="11">
        <f>H46/$H$53</f>
        <v>0.00019223375624759708</v>
      </c>
      <c r="K46" s="10">
        <f t="shared" si="7"/>
        <v>0</v>
      </c>
      <c r="L46" s="10">
        <f t="shared" si="7"/>
        <v>1</v>
      </c>
      <c r="M46" s="9">
        <f t="shared" si="4"/>
        <v>1</v>
      </c>
      <c r="N46" s="11">
        <f>M46/$M$53</f>
        <v>0.00021026072329688813</v>
      </c>
    </row>
    <row r="47" spans="1:14" ht="15">
      <c r="A47" s="8" t="s">
        <v>154</v>
      </c>
      <c r="B47" s="9"/>
      <c r="C47" s="10">
        <v>1</v>
      </c>
      <c r="D47" s="10"/>
      <c r="E47" s="9"/>
      <c r="F47" s="9"/>
      <c r="G47" s="9" t="s">
        <v>17</v>
      </c>
      <c r="H47" s="9">
        <f t="shared" si="6"/>
        <v>1</v>
      </c>
      <c r="I47" s="11">
        <f>H47/$H$53</f>
        <v>0.00019223375624759708</v>
      </c>
      <c r="K47" s="10">
        <f t="shared" si="7"/>
        <v>1</v>
      </c>
      <c r="L47" s="10">
        <f t="shared" si="7"/>
        <v>0</v>
      </c>
      <c r="M47" s="9">
        <f t="shared" si="4"/>
        <v>1</v>
      </c>
      <c r="N47" s="11">
        <f>M47/$M$53</f>
        <v>0.00021026072329688813</v>
      </c>
    </row>
    <row r="48" spans="1:14" ht="15">
      <c r="A48" s="8" t="s">
        <v>139</v>
      </c>
      <c r="B48" s="9"/>
      <c r="C48" s="10"/>
      <c r="D48" s="10"/>
      <c r="E48" s="9"/>
      <c r="F48" s="9">
        <v>1</v>
      </c>
      <c r="G48" s="9" t="s">
        <v>17</v>
      </c>
      <c r="H48" s="9">
        <f t="shared" si="6"/>
        <v>1</v>
      </c>
      <c r="I48" s="11">
        <f>H48/$H$53</f>
        <v>0.00019223375624759708</v>
      </c>
      <c r="K48" s="10">
        <f>C48</f>
        <v>0</v>
      </c>
      <c r="L48" s="10">
        <f>D48</f>
        <v>0</v>
      </c>
      <c r="M48" s="9">
        <f t="shared" si="4"/>
        <v>0</v>
      </c>
      <c r="N48" s="11">
        <f>M48/$M$53</f>
        <v>0</v>
      </c>
    </row>
    <row r="49" spans="1:14" ht="15">
      <c r="A49" s="8" t="s">
        <v>141</v>
      </c>
      <c r="B49" s="9"/>
      <c r="C49" s="10"/>
      <c r="D49" s="10">
        <v>1</v>
      </c>
      <c r="E49" s="9"/>
      <c r="F49" s="9"/>
      <c r="G49" s="9" t="s">
        <v>17</v>
      </c>
      <c r="H49" s="9">
        <f t="shared" si="6"/>
        <v>1</v>
      </c>
      <c r="I49" s="11">
        <f>H49/$H$53</f>
        <v>0.00019223375624759708</v>
      </c>
      <c r="K49" s="10">
        <f t="shared" si="7"/>
        <v>0</v>
      </c>
      <c r="L49" s="10">
        <f t="shared" si="7"/>
        <v>1</v>
      </c>
      <c r="M49" s="9">
        <f t="shared" si="4"/>
        <v>1</v>
      </c>
      <c r="N49" s="11">
        <f>M49/$M$53</f>
        <v>0.00021026072329688813</v>
      </c>
    </row>
    <row r="50" spans="1:14" ht="15">
      <c r="A50" s="8" t="s">
        <v>134</v>
      </c>
      <c r="B50" s="9"/>
      <c r="C50" s="10"/>
      <c r="D50" s="10">
        <v>1</v>
      </c>
      <c r="E50" s="9"/>
      <c r="F50" s="9"/>
      <c r="G50" s="9" t="s">
        <v>17</v>
      </c>
      <c r="H50" s="9">
        <f t="shared" si="6"/>
        <v>1</v>
      </c>
      <c r="I50" s="11">
        <f>H50/$H$53</f>
        <v>0.00019223375624759708</v>
      </c>
      <c r="K50" s="10">
        <f t="shared" si="7"/>
        <v>0</v>
      </c>
      <c r="L50" s="10">
        <f t="shared" si="7"/>
        <v>1</v>
      </c>
      <c r="M50" s="9">
        <f t="shared" si="4"/>
        <v>1</v>
      </c>
      <c r="N50" s="11">
        <f>M50/$M$53</f>
        <v>0.00021026072329688813</v>
      </c>
    </row>
    <row r="51" spans="1:14" ht="15">
      <c r="A51" s="8" t="s">
        <v>140</v>
      </c>
      <c r="B51" s="9"/>
      <c r="C51" s="10"/>
      <c r="D51" s="10">
        <v>1</v>
      </c>
      <c r="E51" s="9"/>
      <c r="F51" s="9"/>
      <c r="G51" s="9" t="s">
        <v>17</v>
      </c>
      <c r="H51" s="9">
        <f t="shared" si="6"/>
        <v>1</v>
      </c>
      <c r="I51" s="11">
        <f>H51/$H$53</f>
        <v>0.00019223375624759708</v>
      </c>
      <c r="K51" s="10">
        <f t="shared" si="7"/>
        <v>0</v>
      </c>
      <c r="L51" s="10">
        <f t="shared" si="7"/>
        <v>1</v>
      </c>
      <c r="M51" s="9">
        <f t="shared" si="4"/>
        <v>1</v>
      </c>
      <c r="N51" s="11">
        <f>M51/$M$53</f>
        <v>0.00021026072329688813</v>
      </c>
    </row>
    <row r="52" spans="1:14" ht="15">
      <c r="A52" s="8" t="s">
        <v>133</v>
      </c>
      <c r="B52" s="9"/>
      <c r="C52" s="10"/>
      <c r="D52" s="10">
        <v>1</v>
      </c>
      <c r="E52" s="9"/>
      <c r="F52" s="9"/>
      <c r="G52" s="9" t="s">
        <v>17</v>
      </c>
      <c r="H52" s="9">
        <f t="shared" si="6"/>
        <v>1</v>
      </c>
      <c r="I52" s="11">
        <f>H52/$H$53</f>
        <v>0.00019223375624759708</v>
      </c>
      <c r="K52" s="10">
        <f>C52</f>
        <v>0</v>
      </c>
      <c r="L52" s="10">
        <f>D52</f>
        <v>1</v>
      </c>
      <c r="M52" s="9">
        <f t="shared" si="4"/>
        <v>1</v>
      </c>
      <c r="N52" s="11">
        <f>M52/$M$53</f>
        <v>0.00021026072329688813</v>
      </c>
    </row>
    <row r="53" spans="1:14" ht="15">
      <c r="A53" s="12" t="s">
        <v>37</v>
      </c>
      <c r="B53" s="13">
        <f aca="true" t="shared" si="8" ref="B53:I53">SUM(B8:B52)</f>
        <v>111</v>
      </c>
      <c r="C53" s="14">
        <f t="shared" si="8"/>
        <v>691</v>
      </c>
      <c r="D53" s="14">
        <f t="shared" si="8"/>
        <v>4065</v>
      </c>
      <c r="E53" s="13">
        <f t="shared" si="8"/>
        <v>36</v>
      </c>
      <c r="F53" s="13">
        <f t="shared" si="8"/>
        <v>299</v>
      </c>
      <c r="G53" s="13">
        <f t="shared" si="8"/>
        <v>0</v>
      </c>
      <c r="H53" s="13">
        <f t="shared" si="8"/>
        <v>5202</v>
      </c>
      <c r="I53" s="15">
        <f t="shared" si="8"/>
        <v>0.9999999999999997</v>
      </c>
      <c r="K53" s="14">
        <f>SUM(K8:K52)</f>
        <v>691</v>
      </c>
      <c r="L53" s="14">
        <f>SUM(L8:L52)</f>
        <v>4065</v>
      </c>
      <c r="M53" s="13">
        <f>SUM(M8:M52)</f>
        <v>4756</v>
      </c>
      <c r="N53" s="15">
        <f>SUM(N8:N52)</f>
        <v>0.9999999999999999</v>
      </c>
    </row>
    <row r="55" ht="15">
      <c r="A55" s="16" t="s">
        <v>12</v>
      </c>
    </row>
    <row r="56" ht="15">
      <c r="A56" s="18" t="s">
        <v>152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4" t="s">
        <v>1</v>
      </c>
      <c r="B1" s="164"/>
      <c r="C1" s="164"/>
      <c r="D1" s="164"/>
      <c r="E1" s="164"/>
      <c r="F1" s="164"/>
    </row>
    <row r="2" spans="1:6" ht="15">
      <c r="A2" s="165" t="s">
        <v>16</v>
      </c>
      <c r="B2" s="165"/>
      <c r="C2" s="165"/>
      <c r="D2" s="165"/>
      <c r="E2" s="165"/>
      <c r="F2" s="165"/>
    </row>
    <row r="3" spans="1:6" ht="18">
      <c r="A3" s="166" t="s">
        <v>2</v>
      </c>
      <c r="B3" s="166"/>
      <c r="C3" s="166"/>
      <c r="D3" s="166"/>
      <c r="E3" s="166"/>
      <c r="F3" s="166"/>
    </row>
    <row r="4" spans="1:5" ht="15">
      <c r="A4" s="3"/>
      <c r="B4" s="3"/>
      <c r="C4" s="3"/>
      <c r="D4" s="3"/>
      <c r="E4" s="4"/>
    </row>
    <row r="5" spans="1:6" ht="15.75">
      <c r="A5" s="167" t="s">
        <v>153</v>
      </c>
      <c r="B5" s="168"/>
      <c r="C5" s="168"/>
      <c r="D5" s="168"/>
      <c r="E5" s="168"/>
      <c r="F5" s="169"/>
    </row>
    <row r="6" spans="2:4" ht="15">
      <c r="B6" s="19"/>
      <c r="C6" s="19"/>
      <c r="D6" s="17"/>
    </row>
    <row r="7" spans="1:6" ht="30">
      <c r="A7" s="6" t="s">
        <v>0</v>
      </c>
      <c r="B7" s="7" t="s">
        <v>13</v>
      </c>
      <c r="C7" s="7" t="s">
        <v>14</v>
      </c>
      <c r="D7" s="7" t="s">
        <v>15</v>
      </c>
      <c r="E7" s="6" t="s">
        <v>10</v>
      </c>
      <c r="F7" s="6" t="s">
        <v>11</v>
      </c>
    </row>
    <row r="8" spans="1:6" ht="15">
      <c r="A8" s="8" t="s">
        <v>45</v>
      </c>
      <c r="B8" s="9">
        <v>409</v>
      </c>
      <c r="C8" s="9">
        <v>1630</v>
      </c>
      <c r="D8" s="9">
        <v>576</v>
      </c>
      <c r="E8" s="9">
        <f aca="true" t="shared" si="0" ref="E8:E52">SUM(B8:D8)</f>
        <v>2615</v>
      </c>
      <c r="F8" s="11">
        <f aca="true" t="shared" si="1" ref="F8:F52">E8/$E$53</f>
        <v>0.5026912725874664</v>
      </c>
    </row>
    <row r="9" spans="1:6" ht="15">
      <c r="A9" s="8" t="s">
        <v>48</v>
      </c>
      <c r="B9" s="9">
        <v>281</v>
      </c>
      <c r="C9" s="9">
        <v>1024</v>
      </c>
      <c r="D9" s="9">
        <v>452</v>
      </c>
      <c r="E9" s="9">
        <f t="shared" si="0"/>
        <v>1757</v>
      </c>
      <c r="F9" s="11">
        <f t="shared" si="1"/>
        <v>0.3377547097270281</v>
      </c>
    </row>
    <row r="10" spans="1:6" ht="15">
      <c r="A10" s="8" t="s">
        <v>50</v>
      </c>
      <c r="B10" s="9">
        <v>26</v>
      </c>
      <c r="C10" s="9">
        <v>72</v>
      </c>
      <c r="D10" s="9">
        <v>18</v>
      </c>
      <c r="E10" s="9">
        <f t="shared" si="0"/>
        <v>116</v>
      </c>
      <c r="F10" s="11">
        <f t="shared" si="1"/>
        <v>0.02229911572472126</v>
      </c>
    </row>
    <row r="11" spans="1:6" ht="15">
      <c r="A11" s="8" t="s">
        <v>52</v>
      </c>
      <c r="B11" s="9">
        <v>18</v>
      </c>
      <c r="C11" s="9">
        <v>57</v>
      </c>
      <c r="D11" s="9">
        <v>27</v>
      </c>
      <c r="E11" s="9">
        <f t="shared" si="0"/>
        <v>102</v>
      </c>
      <c r="F11" s="11">
        <f t="shared" si="1"/>
        <v>0.0196078431372549</v>
      </c>
    </row>
    <row r="12" spans="1:6" ht="15">
      <c r="A12" s="8" t="s">
        <v>54</v>
      </c>
      <c r="B12" s="9">
        <v>5</v>
      </c>
      <c r="C12" s="9">
        <v>29</v>
      </c>
      <c r="D12" s="9">
        <v>49</v>
      </c>
      <c r="E12" s="9">
        <f t="shared" si="0"/>
        <v>83</v>
      </c>
      <c r="F12" s="11">
        <f t="shared" si="1"/>
        <v>0.015955401768550558</v>
      </c>
    </row>
    <row r="13" spans="1:6" ht="15">
      <c r="A13" s="8" t="s">
        <v>56</v>
      </c>
      <c r="B13" s="9">
        <v>15</v>
      </c>
      <c r="C13" s="9">
        <v>37</v>
      </c>
      <c r="D13" s="9">
        <v>14</v>
      </c>
      <c r="E13" s="9">
        <f>SUM(B13:D13)</f>
        <v>66</v>
      </c>
      <c r="F13" s="11">
        <f>E13/$E$53</f>
        <v>0.012687427912341407</v>
      </c>
    </row>
    <row r="14" spans="1:6" ht="15">
      <c r="A14" s="8" t="s">
        <v>58</v>
      </c>
      <c r="B14" s="9">
        <v>21</v>
      </c>
      <c r="C14" s="9">
        <v>22</v>
      </c>
      <c r="D14" s="9">
        <v>21</v>
      </c>
      <c r="E14" s="9">
        <f t="shared" si="0"/>
        <v>64</v>
      </c>
      <c r="F14" s="11">
        <f t="shared" si="1"/>
        <v>0.012302960399846213</v>
      </c>
    </row>
    <row r="15" spans="1:6" ht="15">
      <c r="A15" s="8" t="s">
        <v>59</v>
      </c>
      <c r="B15" s="9">
        <v>5</v>
      </c>
      <c r="C15" s="9">
        <v>21</v>
      </c>
      <c r="D15" s="9">
        <v>23</v>
      </c>
      <c r="E15" s="9">
        <f>SUM(B15:D15)</f>
        <v>49</v>
      </c>
      <c r="F15" s="11">
        <f t="shared" si="1"/>
        <v>0.009419454056132258</v>
      </c>
    </row>
    <row r="16" spans="1:6" ht="15">
      <c r="A16" s="8" t="s">
        <v>61</v>
      </c>
      <c r="B16" s="9">
        <v>6</v>
      </c>
      <c r="C16" s="9">
        <v>24</v>
      </c>
      <c r="D16" s="9">
        <v>11</v>
      </c>
      <c r="E16" s="9">
        <f>SUM(B16:D16)</f>
        <v>41</v>
      </c>
      <c r="F16" s="11">
        <f t="shared" si="1"/>
        <v>0.007881584006151481</v>
      </c>
    </row>
    <row r="17" spans="1:6" ht="15">
      <c r="A17" s="8" t="s">
        <v>113</v>
      </c>
      <c r="B17" s="9">
        <v>10</v>
      </c>
      <c r="C17" s="9">
        <v>21</v>
      </c>
      <c r="D17" s="9">
        <v>3</v>
      </c>
      <c r="E17" s="9">
        <f aca="true" t="shared" si="2" ref="E17:E26">SUM(B17:D17)</f>
        <v>34</v>
      </c>
      <c r="F17" s="11">
        <f t="shared" si="1"/>
        <v>0.006535947712418301</v>
      </c>
    </row>
    <row r="18" spans="1:6" ht="15">
      <c r="A18" s="8" t="s">
        <v>109</v>
      </c>
      <c r="B18" s="9">
        <v>5</v>
      </c>
      <c r="C18" s="9">
        <v>16</v>
      </c>
      <c r="D18" s="9">
        <v>10</v>
      </c>
      <c r="E18" s="9">
        <f>SUM(B18:D18)</f>
        <v>31</v>
      </c>
      <c r="F18" s="11">
        <f t="shared" si="1"/>
        <v>0.005959246443675509</v>
      </c>
    </row>
    <row r="19" spans="1:6" ht="15">
      <c r="A19" s="8" t="s">
        <v>110</v>
      </c>
      <c r="B19" s="9">
        <v>11</v>
      </c>
      <c r="C19" s="9">
        <v>14</v>
      </c>
      <c r="D19" s="9">
        <v>6</v>
      </c>
      <c r="E19" s="9">
        <f>SUM(B19:D19)</f>
        <v>31</v>
      </c>
      <c r="F19" s="11">
        <f t="shared" si="1"/>
        <v>0.005959246443675509</v>
      </c>
    </row>
    <row r="20" spans="1:6" ht="15">
      <c r="A20" s="8" t="s">
        <v>62</v>
      </c>
      <c r="B20" s="9"/>
      <c r="C20" s="9">
        <v>18</v>
      </c>
      <c r="D20" s="9">
        <v>12</v>
      </c>
      <c r="E20" s="9">
        <f t="shared" si="2"/>
        <v>30</v>
      </c>
      <c r="F20" s="11">
        <f t="shared" si="1"/>
        <v>0.0057670126874279125</v>
      </c>
    </row>
    <row r="21" spans="1:6" ht="15">
      <c r="A21" s="8" t="s">
        <v>112</v>
      </c>
      <c r="B21" s="9">
        <v>6</v>
      </c>
      <c r="C21" s="9">
        <v>12</v>
      </c>
      <c r="D21" s="9">
        <v>6</v>
      </c>
      <c r="E21" s="9">
        <f>SUM(B21:D21)</f>
        <v>24</v>
      </c>
      <c r="F21" s="11">
        <f t="shared" si="1"/>
        <v>0.00461361014994233</v>
      </c>
    </row>
    <row r="22" spans="1:6" ht="15">
      <c r="A22" s="8" t="s">
        <v>111</v>
      </c>
      <c r="B22" s="9">
        <v>5</v>
      </c>
      <c r="C22" s="9">
        <v>14</v>
      </c>
      <c r="D22" s="9">
        <v>2</v>
      </c>
      <c r="E22" s="9">
        <f t="shared" si="2"/>
        <v>21</v>
      </c>
      <c r="F22" s="11">
        <f t="shared" si="1"/>
        <v>0.004036908881199538</v>
      </c>
    </row>
    <row r="23" spans="1:6" ht="15">
      <c r="A23" s="8" t="s">
        <v>114</v>
      </c>
      <c r="B23" s="9">
        <v>4</v>
      </c>
      <c r="C23" s="9">
        <v>11</v>
      </c>
      <c r="D23" s="9">
        <v>4</v>
      </c>
      <c r="E23" s="9">
        <f t="shared" si="2"/>
        <v>19</v>
      </c>
      <c r="F23" s="11">
        <f t="shared" si="1"/>
        <v>0.0036524413687043446</v>
      </c>
    </row>
    <row r="24" spans="1:6" ht="15">
      <c r="A24" s="8" t="s">
        <v>117</v>
      </c>
      <c r="B24" s="9">
        <v>2</v>
      </c>
      <c r="C24" s="9">
        <v>6</v>
      </c>
      <c r="D24" s="9">
        <v>7</v>
      </c>
      <c r="E24" s="9">
        <f t="shared" si="2"/>
        <v>15</v>
      </c>
      <c r="F24" s="11">
        <f t="shared" si="1"/>
        <v>0.0028835063437139563</v>
      </c>
    </row>
    <row r="25" spans="1:6" ht="15">
      <c r="A25" s="8" t="s">
        <v>115</v>
      </c>
      <c r="B25" s="9">
        <v>7</v>
      </c>
      <c r="C25" s="9">
        <v>3</v>
      </c>
      <c r="D25" s="9">
        <v>3</v>
      </c>
      <c r="E25" s="9">
        <f>SUM(B25:D25)</f>
        <v>13</v>
      </c>
      <c r="F25" s="11">
        <f t="shared" si="1"/>
        <v>0.002499038831218762</v>
      </c>
    </row>
    <row r="26" spans="1:6" ht="15">
      <c r="A26" s="8" t="s">
        <v>118</v>
      </c>
      <c r="B26" s="9">
        <v>2</v>
      </c>
      <c r="C26" s="9">
        <v>2</v>
      </c>
      <c r="D26" s="9">
        <v>6</v>
      </c>
      <c r="E26" s="9">
        <f t="shared" si="2"/>
        <v>10</v>
      </c>
      <c r="F26" s="11">
        <f t="shared" si="1"/>
        <v>0.0019223375624759708</v>
      </c>
    </row>
    <row r="27" spans="1:6" ht="15">
      <c r="A27" s="8" t="s">
        <v>116</v>
      </c>
      <c r="B27" s="9">
        <v>2</v>
      </c>
      <c r="C27" s="9">
        <v>4</v>
      </c>
      <c r="D27" s="9">
        <v>4</v>
      </c>
      <c r="E27" s="9">
        <f>SUM(B27:D27)</f>
        <v>10</v>
      </c>
      <c r="F27" s="11">
        <f t="shared" si="1"/>
        <v>0.0019223375624759708</v>
      </c>
    </row>
    <row r="28" spans="1:6" ht="15">
      <c r="A28" s="8" t="s">
        <v>119</v>
      </c>
      <c r="B28" s="9">
        <v>3</v>
      </c>
      <c r="C28" s="9">
        <v>4</v>
      </c>
      <c r="D28" s="9">
        <v>2</v>
      </c>
      <c r="E28" s="9">
        <f>SUM(B28:D28)</f>
        <v>9</v>
      </c>
      <c r="F28" s="11">
        <f t="shared" si="1"/>
        <v>0.0017301038062283738</v>
      </c>
    </row>
    <row r="29" spans="1:6" ht="15">
      <c r="A29" s="8" t="s">
        <v>123</v>
      </c>
      <c r="B29" s="9">
        <v>2</v>
      </c>
      <c r="C29" s="9">
        <v>4</v>
      </c>
      <c r="D29" s="9">
        <v>2</v>
      </c>
      <c r="E29" s="9">
        <f>SUM(B29:D29)</f>
        <v>8</v>
      </c>
      <c r="F29" s="11">
        <f t="shared" si="1"/>
        <v>0.0015378700499807767</v>
      </c>
    </row>
    <row r="30" spans="1:6" ht="15">
      <c r="A30" s="8" t="s">
        <v>120</v>
      </c>
      <c r="B30" s="9"/>
      <c r="C30" s="9">
        <v>7</v>
      </c>
      <c r="D30" s="9">
        <v>1</v>
      </c>
      <c r="E30" s="9">
        <f t="shared" si="0"/>
        <v>8</v>
      </c>
      <c r="F30" s="11">
        <f t="shared" si="1"/>
        <v>0.0015378700499807767</v>
      </c>
    </row>
    <row r="31" spans="1:6" ht="15">
      <c r="A31" s="8" t="s">
        <v>121</v>
      </c>
      <c r="B31" s="9"/>
      <c r="C31" s="9">
        <v>5</v>
      </c>
      <c r="D31" s="9">
        <v>2</v>
      </c>
      <c r="E31" s="9">
        <f>SUM(B31:D31)</f>
        <v>7</v>
      </c>
      <c r="F31" s="11">
        <f t="shared" si="1"/>
        <v>0.0013456362937331796</v>
      </c>
    </row>
    <row r="32" spans="1:6" ht="15">
      <c r="A32" s="8" t="s">
        <v>122</v>
      </c>
      <c r="B32" s="9">
        <v>2</v>
      </c>
      <c r="C32" s="9">
        <v>2</v>
      </c>
      <c r="D32" s="9">
        <v>1</v>
      </c>
      <c r="E32" s="9">
        <f>SUM(B32:D32)</f>
        <v>5</v>
      </c>
      <c r="F32" s="11">
        <f t="shared" si="1"/>
        <v>0.0009611687812379854</v>
      </c>
    </row>
    <row r="33" spans="1:6" ht="15">
      <c r="A33" s="8" t="s">
        <v>131</v>
      </c>
      <c r="B33" s="9">
        <v>1</v>
      </c>
      <c r="C33" s="9">
        <v>3</v>
      </c>
      <c r="D33" s="9"/>
      <c r="E33" s="9">
        <f>SUM(B33:D33)</f>
        <v>4</v>
      </c>
      <c r="F33" s="11">
        <f t="shared" si="1"/>
        <v>0.0007689350249903883</v>
      </c>
    </row>
    <row r="34" spans="1:6" ht="15">
      <c r="A34" s="8" t="s">
        <v>127</v>
      </c>
      <c r="B34" s="9"/>
      <c r="C34" s="9">
        <v>3</v>
      </c>
      <c r="D34" s="9"/>
      <c r="E34" s="9">
        <f t="shared" si="0"/>
        <v>3</v>
      </c>
      <c r="F34" s="11">
        <f t="shared" si="1"/>
        <v>0.0005767012687427913</v>
      </c>
    </row>
    <row r="35" spans="1:6" ht="15">
      <c r="A35" s="8" t="s">
        <v>126</v>
      </c>
      <c r="B35" s="9">
        <v>1</v>
      </c>
      <c r="C35" s="9">
        <v>2</v>
      </c>
      <c r="D35" s="9"/>
      <c r="E35" s="9">
        <f t="shared" si="0"/>
        <v>3</v>
      </c>
      <c r="F35" s="11">
        <f t="shared" si="1"/>
        <v>0.0005767012687427913</v>
      </c>
    </row>
    <row r="36" spans="1:6" ht="15">
      <c r="A36" s="8" t="s">
        <v>143</v>
      </c>
      <c r="B36" s="9"/>
      <c r="C36" s="9">
        <v>2</v>
      </c>
      <c r="D36" s="9"/>
      <c r="E36" s="9">
        <f t="shared" si="0"/>
        <v>2</v>
      </c>
      <c r="F36" s="11">
        <f t="shared" si="1"/>
        <v>0.00038446751249519417</v>
      </c>
    </row>
    <row r="37" spans="1:6" ht="15">
      <c r="A37" s="8" t="s">
        <v>132</v>
      </c>
      <c r="B37" s="9"/>
      <c r="C37" s="9"/>
      <c r="D37" s="9">
        <v>2</v>
      </c>
      <c r="E37" s="9">
        <f t="shared" si="0"/>
        <v>2</v>
      </c>
      <c r="F37" s="11">
        <f t="shared" si="1"/>
        <v>0.00038446751249519417</v>
      </c>
    </row>
    <row r="38" spans="1:6" ht="15">
      <c r="A38" s="8" t="s">
        <v>130</v>
      </c>
      <c r="B38" s="9"/>
      <c r="C38" s="9">
        <v>2</v>
      </c>
      <c r="D38" s="9"/>
      <c r="E38" s="9">
        <f t="shared" si="0"/>
        <v>2</v>
      </c>
      <c r="F38" s="11">
        <f t="shared" si="1"/>
        <v>0.00038446751249519417</v>
      </c>
    </row>
    <row r="39" spans="1:6" ht="15">
      <c r="A39" s="8" t="s">
        <v>124</v>
      </c>
      <c r="B39" s="9"/>
      <c r="C39" s="9"/>
      <c r="D39" s="9">
        <v>2</v>
      </c>
      <c r="E39" s="9">
        <f t="shared" si="0"/>
        <v>2</v>
      </c>
      <c r="F39" s="11">
        <f t="shared" si="1"/>
        <v>0.00038446751249519417</v>
      </c>
    </row>
    <row r="40" spans="1:6" ht="15">
      <c r="A40" s="8" t="s">
        <v>129</v>
      </c>
      <c r="B40" s="9"/>
      <c r="C40" s="9">
        <v>2</v>
      </c>
      <c r="D40" s="9"/>
      <c r="E40" s="9">
        <f t="shared" si="0"/>
        <v>2</v>
      </c>
      <c r="F40" s="11">
        <f t="shared" si="1"/>
        <v>0.00038446751249519417</v>
      </c>
    </row>
    <row r="41" spans="1:6" ht="15">
      <c r="A41" s="8" t="s">
        <v>135</v>
      </c>
      <c r="B41" s="9"/>
      <c r="C41" s="9"/>
      <c r="D41" s="9">
        <v>2</v>
      </c>
      <c r="E41" s="9">
        <f t="shared" si="0"/>
        <v>2</v>
      </c>
      <c r="F41" s="11">
        <f t="shared" si="1"/>
        <v>0.00038446751249519417</v>
      </c>
    </row>
    <row r="42" spans="1:6" ht="15">
      <c r="A42" s="8" t="s">
        <v>128</v>
      </c>
      <c r="B42" s="9">
        <v>1</v>
      </c>
      <c r="C42" s="9">
        <v>1</v>
      </c>
      <c r="D42" s="9"/>
      <c r="E42" s="9">
        <f t="shared" si="0"/>
        <v>2</v>
      </c>
      <c r="F42" s="11">
        <f t="shared" si="1"/>
        <v>0.00038446751249519417</v>
      </c>
    </row>
    <row r="43" spans="1:6" ht="15">
      <c r="A43" s="8" t="s">
        <v>125</v>
      </c>
      <c r="B43" s="9"/>
      <c r="C43" s="9">
        <v>1</v>
      </c>
      <c r="D43" s="9"/>
      <c r="E43" s="9">
        <f t="shared" si="0"/>
        <v>1</v>
      </c>
      <c r="F43" s="11">
        <f t="shared" si="1"/>
        <v>0.00019223375624759708</v>
      </c>
    </row>
    <row r="44" spans="1:6" ht="15">
      <c r="A44" s="8" t="s">
        <v>137</v>
      </c>
      <c r="B44" s="9"/>
      <c r="C44" s="9"/>
      <c r="D44" s="9">
        <v>1</v>
      </c>
      <c r="E44" s="9">
        <f t="shared" si="0"/>
        <v>1</v>
      </c>
      <c r="F44" s="11">
        <f t="shared" si="1"/>
        <v>0.00019223375624759708</v>
      </c>
    </row>
    <row r="45" spans="1:6" ht="15">
      <c r="A45" s="8" t="s">
        <v>138</v>
      </c>
      <c r="B45" s="9"/>
      <c r="C45" s="9"/>
      <c r="D45" s="9">
        <v>1</v>
      </c>
      <c r="E45" s="9">
        <f t="shared" si="0"/>
        <v>1</v>
      </c>
      <c r="F45" s="11">
        <f t="shared" si="1"/>
        <v>0.00019223375624759708</v>
      </c>
    </row>
    <row r="46" spans="1:6" ht="15">
      <c r="A46" s="8" t="s">
        <v>136</v>
      </c>
      <c r="B46" s="9"/>
      <c r="C46" s="9"/>
      <c r="D46" s="9">
        <v>1</v>
      </c>
      <c r="E46" s="9">
        <f t="shared" si="0"/>
        <v>1</v>
      </c>
      <c r="F46" s="11">
        <f t="shared" si="1"/>
        <v>0.00019223375624759708</v>
      </c>
    </row>
    <row r="47" spans="1:6" ht="15">
      <c r="A47" s="8" t="s">
        <v>154</v>
      </c>
      <c r="B47" s="9"/>
      <c r="C47" s="9"/>
      <c r="D47" s="9">
        <v>1</v>
      </c>
      <c r="E47" s="9">
        <f t="shared" si="0"/>
        <v>1</v>
      </c>
      <c r="F47" s="11">
        <f t="shared" si="1"/>
        <v>0.00019223375624759708</v>
      </c>
    </row>
    <row r="48" spans="1:6" ht="15">
      <c r="A48" s="8" t="s">
        <v>139</v>
      </c>
      <c r="B48" s="9"/>
      <c r="C48" s="9"/>
      <c r="D48" s="9">
        <v>1</v>
      </c>
      <c r="E48" s="9">
        <f t="shared" si="0"/>
        <v>1</v>
      </c>
      <c r="F48" s="11">
        <f t="shared" si="1"/>
        <v>0.00019223375624759708</v>
      </c>
    </row>
    <row r="49" spans="1:6" ht="15">
      <c r="A49" s="8" t="s">
        <v>141</v>
      </c>
      <c r="B49" s="9"/>
      <c r="C49" s="9">
        <v>1</v>
      </c>
      <c r="D49" s="9"/>
      <c r="E49" s="9">
        <f t="shared" si="0"/>
        <v>1</v>
      </c>
      <c r="F49" s="11">
        <f t="shared" si="1"/>
        <v>0.00019223375624759708</v>
      </c>
    </row>
    <row r="50" spans="1:6" ht="15">
      <c r="A50" s="8" t="s">
        <v>134</v>
      </c>
      <c r="B50" s="9">
        <v>1</v>
      </c>
      <c r="C50" s="9"/>
      <c r="D50" s="9"/>
      <c r="E50" s="9">
        <f t="shared" si="0"/>
        <v>1</v>
      </c>
      <c r="F50" s="11">
        <f t="shared" si="1"/>
        <v>0.00019223375624759708</v>
      </c>
    </row>
    <row r="51" spans="1:6" ht="15">
      <c r="A51" s="8" t="s">
        <v>140</v>
      </c>
      <c r="B51" s="9"/>
      <c r="C51" s="9">
        <v>1</v>
      </c>
      <c r="D51" s="9"/>
      <c r="E51" s="9">
        <f t="shared" si="0"/>
        <v>1</v>
      </c>
      <c r="F51" s="11">
        <f t="shared" si="1"/>
        <v>0.00019223375624759708</v>
      </c>
    </row>
    <row r="52" spans="1:6" ht="15">
      <c r="A52" s="8" t="s">
        <v>133</v>
      </c>
      <c r="B52" s="9"/>
      <c r="C52" s="9">
        <v>1</v>
      </c>
      <c r="D52" s="9"/>
      <c r="E52" s="9">
        <f t="shared" si="0"/>
        <v>1</v>
      </c>
      <c r="F52" s="11">
        <f t="shared" si="1"/>
        <v>0.00019223375624759708</v>
      </c>
    </row>
    <row r="53" spans="1:6" ht="15">
      <c r="A53" s="12" t="s">
        <v>37</v>
      </c>
      <c r="B53" s="13">
        <f>SUM(B8:B52)</f>
        <v>851</v>
      </c>
      <c r="C53" s="13">
        <f>SUM(C8:C52)</f>
        <v>3078</v>
      </c>
      <c r="D53" s="13">
        <f>SUM(D8:D52)</f>
        <v>1273</v>
      </c>
      <c r="E53" s="13">
        <f>SUM(E8:E52)</f>
        <v>5202</v>
      </c>
      <c r="F53" s="15">
        <f>SUM(F8:F52)</f>
        <v>0.9999999999999997</v>
      </c>
    </row>
    <row r="54" spans="2:5" s="17" customFormat="1" ht="15">
      <c r="B54" s="20"/>
      <c r="C54" s="20"/>
      <c r="D54" s="20"/>
      <c r="E54" s="20"/>
    </row>
    <row r="55" spans="1:5" ht="15">
      <c r="A55" s="16" t="s">
        <v>12</v>
      </c>
      <c r="B55" s="21"/>
      <c r="C55" s="21"/>
      <c r="D55" s="21"/>
      <c r="E55" s="21"/>
    </row>
    <row r="56" ht="15">
      <c r="A56" s="18" t="s">
        <v>152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2021-04-16T14:29:21Z</dcterms:modified>
  <cp:category/>
  <cp:version/>
  <cp:contentType/>
  <cp:contentStatus/>
</cp:coreProperties>
</file>