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4" i="9" l="1"/>
  <c r="B53" i="9"/>
  <c r="C53" i="9"/>
  <c r="D53" i="9"/>
  <c r="L13" i="8"/>
  <c r="K13" i="8"/>
  <c r="M13" i="8" s="1"/>
  <c r="H13" i="8"/>
  <c r="B53" i="8"/>
  <c r="C53" i="8"/>
  <c r="E16" i="9"/>
  <c r="L19" i="8"/>
  <c r="M19" i="8" s="1"/>
  <c r="K19" i="8"/>
  <c r="H19" i="8"/>
  <c r="E9" i="9"/>
  <c r="E10" i="9"/>
  <c r="E11" i="9"/>
  <c r="E12" i="9"/>
  <c r="E13" i="9"/>
  <c r="E15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L16" i="8"/>
  <c r="K16" i="8"/>
  <c r="L15" i="8"/>
  <c r="K15" i="8"/>
  <c r="L14" i="8"/>
  <c r="K14" i="8"/>
  <c r="M14" i="8" s="1"/>
  <c r="H16" i="8"/>
  <c r="H15" i="8"/>
  <c r="H14" i="8"/>
  <c r="E8" i="9"/>
  <c r="G53" i="8"/>
  <c r="F53" i="8"/>
  <c r="E53" i="8"/>
  <c r="D53" i="8"/>
  <c r="L52" i="8"/>
  <c r="K52" i="8"/>
  <c r="H52" i="8"/>
  <c r="L51" i="8"/>
  <c r="K51" i="8"/>
  <c r="M51" i="8" s="1"/>
  <c r="H51" i="8"/>
  <c r="L50" i="8"/>
  <c r="K50" i="8"/>
  <c r="H50" i="8"/>
  <c r="L49" i="8"/>
  <c r="K49" i="8"/>
  <c r="M49" i="8" s="1"/>
  <c r="H49" i="8"/>
  <c r="I49" i="8" s="1"/>
  <c r="L48" i="8"/>
  <c r="K48" i="8"/>
  <c r="H48" i="8"/>
  <c r="L47" i="8"/>
  <c r="M47" i="8" s="1"/>
  <c r="K47" i="8"/>
  <c r="H47" i="8"/>
  <c r="L46" i="8"/>
  <c r="K46" i="8"/>
  <c r="M46" i="8" s="1"/>
  <c r="H46" i="8"/>
  <c r="L45" i="8"/>
  <c r="K45" i="8"/>
  <c r="M45" i="8"/>
  <c r="H45" i="8"/>
  <c r="L44" i="8"/>
  <c r="K44" i="8"/>
  <c r="H44" i="8"/>
  <c r="I44" i="8" s="1"/>
  <c r="L43" i="8"/>
  <c r="K43" i="8"/>
  <c r="M43" i="8" s="1"/>
  <c r="H43" i="8"/>
  <c r="I43" i="8" s="1"/>
  <c r="L42" i="8"/>
  <c r="K42" i="8"/>
  <c r="M42" i="8" s="1"/>
  <c r="H42" i="8"/>
  <c r="L41" i="8"/>
  <c r="K41" i="8"/>
  <c r="M41" i="8" s="1"/>
  <c r="H41" i="8"/>
  <c r="L40" i="8"/>
  <c r="K40" i="8"/>
  <c r="H40" i="8"/>
  <c r="L39" i="8"/>
  <c r="M39" i="8" s="1"/>
  <c r="K39" i="8"/>
  <c r="H39" i="8"/>
  <c r="L38" i="8"/>
  <c r="K38" i="8"/>
  <c r="M38" i="8" s="1"/>
  <c r="H38" i="8"/>
  <c r="L37" i="8"/>
  <c r="K37" i="8"/>
  <c r="H37" i="8"/>
  <c r="I37" i="8" s="1"/>
  <c r="L36" i="8"/>
  <c r="K36" i="8"/>
  <c r="M36" i="8" s="1"/>
  <c r="H36" i="8"/>
  <c r="L35" i="8"/>
  <c r="M35" i="8" s="1"/>
  <c r="K35" i="8"/>
  <c r="H35" i="8"/>
  <c r="L34" i="8"/>
  <c r="M34" i="8" s="1"/>
  <c r="K34" i="8"/>
  <c r="H34" i="8"/>
  <c r="L33" i="8"/>
  <c r="M33" i="8" s="1"/>
  <c r="K33" i="8"/>
  <c r="H33" i="8"/>
  <c r="L32" i="8"/>
  <c r="M32" i="8" s="1"/>
  <c r="K32" i="8"/>
  <c r="H32" i="8"/>
  <c r="L31" i="8"/>
  <c r="K31" i="8"/>
  <c r="M31" i="8" s="1"/>
  <c r="H31" i="8"/>
  <c r="L30" i="8"/>
  <c r="K30" i="8"/>
  <c r="M30" i="8" s="1"/>
  <c r="H30" i="8"/>
  <c r="L29" i="8"/>
  <c r="K29" i="8"/>
  <c r="H29" i="8"/>
  <c r="L28" i="8"/>
  <c r="K28" i="8"/>
  <c r="H28" i="8"/>
  <c r="I28" i="8" s="1"/>
  <c r="L27" i="8"/>
  <c r="K27" i="8"/>
  <c r="M27" i="8" s="1"/>
  <c r="H27" i="8"/>
  <c r="I27" i="8" s="1"/>
  <c r="L26" i="8"/>
  <c r="K26" i="8"/>
  <c r="M26" i="8" s="1"/>
  <c r="H26" i="8"/>
  <c r="I26" i="8" s="1"/>
  <c r="L25" i="8"/>
  <c r="K25" i="8"/>
  <c r="H25" i="8"/>
  <c r="L24" i="8"/>
  <c r="M24" i="8" s="1"/>
  <c r="K24" i="8"/>
  <c r="H24" i="8"/>
  <c r="L23" i="8"/>
  <c r="K23" i="8"/>
  <c r="M23" i="8" s="1"/>
  <c r="H23" i="8"/>
  <c r="L22" i="8"/>
  <c r="K22" i="8"/>
  <c r="M22" i="8" s="1"/>
  <c r="H22" i="8"/>
  <c r="L21" i="8"/>
  <c r="K21" i="8"/>
  <c r="M21" i="8" s="1"/>
  <c r="H21" i="8"/>
  <c r="L20" i="8"/>
  <c r="K20" i="8"/>
  <c r="M20" i="8" s="1"/>
  <c r="H20" i="8"/>
  <c r="L18" i="8"/>
  <c r="K18" i="8"/>
  <c r="M18" i="8"/>
  <c r="H18" i="8"/>
  <c r="L17" i="8"/>
  <c r="K17" i="8"/>
  <c r="H17" i="8"/>
  <c r="L12" i="8"/>
  <c r="K12" i="8"/>
  <c r="M12" i="8" s="1"/>
  <c r="H12" i="8"/>
  <c r="I12" i="8" s="1"/>
  <c r="L11" i="8"/>
  <c r="K11" i="8"/>
  <c r="H11" i="8"/>
  <c r="L10" i="8"/>
  <c r="M10" i="8" s="1"/>
  <c r="K10" i="8"/>
  <c r="H10" i="8"/>
  <c r="L9" i="8"/>
  <c r="K9" i="8"/>
  <c r="M9" i="8" s="1"/>
  <c r="H9" i="8"/>
  <c r="L8" i="8"/>
  <c r="L53" i="8" s="1"/>
  <c r="K8" i="8"/>
  <c r="H8" i="8"/>
  <c r="H53" i="8"/>
  <c r="I14" i="8" s="1"/>
  <c r="M50" i="8"/>
  <c r="M15" i="8"/>
  <c r="M29" i="8"/>
  <c r="M25" i="8"/>
  <c r="E53" i="9"/>
  <c r="F10" i="9" s="1"/>
  <c r="F51" i="9"/>
  <c r="M37" i="8"/>
  <c r="F14" i="9"/>
  <c r="F41" i="9"/>
  <c r="F9" i="9"/>
  <c r="F49" i="9"/>
  <c r="F37" i="9"/>
  <c r="F33" i="9"/>
  <c r="F25" i="9"/>
  <c r="F17" i="9"/>
  <c r="F11" i="9"/>
  <c r="F34" i="9"/>
  <c r="F48" i="9"/>
  <c r="F40" i="9"/>
  <c r="F36" i="9"/>
  <c r="F28" i="9"/>
  <c r="F24" i="9"/>
  <c r="F20" i="9"/>
  <c r="F42" i="9"/>
  <c r="F13" i="9"/>
  <c r="F46" i="9"/>
  <c r="F50" i="9"/>
  <c r="F23" i="9"/>
  <c r="F43" i="9"/>
  <c r="F52" i="9"/>
  <c r="F15" i="9"/>
  <c r="F39" i="9"/>
  <c r="F47" i="9"/>
  <c r="F27" i="9"/>
  <c r="F8" i="9"/>
  <c r="F22" i="9"/>
  <c r="F12" i="9"/>
  <c r="F38" i="9"/>
  <c r="F30" i="9"/>
  <c r="F31" i="9"/>
  <c r="M52" i="8"/>
  <c r="M11" i="8"/>
  <c r="M28" i="8"/>
  <c r="M40" i="8"/>
  <c r="M44" i="8"/>
  <c r="M48" i="8"/>
  <c r="M16" i="8"/>
  <c r="I13" i="8"/>
  <c r="M17" i="8"/>
  <c r="I51" i="8"/>
  <c r="I9" i="8"/>
  <c r="I32" i="8"/>
  <c r="I17" i="8"/>
  <c r="I50" i="8"/>
  <c r="I20" i="8"/>
  <c r="I31" i="8"/>
  <c r="I42" i="8"/>
  <c r="I35" i="8"/>
  <c r="I41" i="8"/>
  <c r="I8" i="8"/>
  <c r="I11" i="8" l="1"/>
  <c r="I53" i="8" s="1"/>
  <c r="I15" i="8"/>
  <c r="I22" i="8"/>
  <c r="I25" i="8"/>
  <c r="I16" i="8"/>
  <c r="I40" i="8"/>
  <c r="I52" i="8"/>
  <c r="I10" i="8"/>
  <c r="I21" i="8"/>
  <c r="I45" i="8"/>
  <c r="I47" i="8"/>
  <c r="I30" i="8"/>
  <c r="I39" i="8"/>
  <c r="I48" i="8"/>
  <c r="I34" i="8"/>
  <c r="I29" i="8"/>
  <c r="M8" i="8"/>
  <c r="K53" i="8"/>
  <c r="I38" i="8"/>
  <c r="I18" i="8"/>
  <c r="I36" i="8"/>
  <c r="I19" i="8"/>
  <c r="I33" i="8"/>
  <c r="I23" i="8"/>
  <c r="I46" i="8"/>
  <c r="I24" i="8"/>
  <c r="F35" i="9"/>
  <c r="F18" i="9"/>
  <c r="F26" i="9"/>
  <c r="F19" i="9"/>
  <c r="F16" i="9"/>
  <c r="F53" i="9" s="1"/>
  <c r="F44" i="9"/>
  <c r="F32" i="9"/>
  <c r="F29" i="9"/>
  <c r="F21" i="9"/>
  <c r="F45" i="9"/>
  <c r="M53" i="8" l="1"/>
  <c r="N8" i="8"/>
  <c r="N28" i="8" l="1"/>
  <c r="N50" i="8"/>
  <c r="N37" i="8"/>
  <c r="N40" i="8"/>
  <c r="N15" i="8"/>
  <c r="N25" i="8"/>
  <c r="N45" i="8"/>
  <c r="N16" i="8"/>
  <c r="N52" i="8"/>
  <c r="N48" i="8"/>
  <c r="N44" i="8"/>
  <c r="N33" i="8"/>
  <c r="N29" i="8"/>
  <c r="N24" i="8"/>
  <c r="N43" i="8"/>
  <c r="N22" i="8"/>
  <c r="N38" i="8"/>
  <c r="N13" i="8"/>
  <c r="N46" i="8"/>
  <c r="N36" i="8"/>
  <c r="N9" i="8"/>
  <c r="N53" i="8" s="1"/>
  <c r="N27" i="8"/>
  <c r="N26" i="8"/>
  <c r="N39" i="8"/>
  <c r="N21" i="8"/>
  <c r="N47" i="8"/>
  <c r="N19" i="8"/>
  <c r="N18" i="8"/>
  <c r="N49" i="8"/>
  <c r="N10" i="8"/>
  <c r="N31" i="8"/>
  <c r="N11" i="8"/>
  <c r="N30" i="8"/>
  <c r="N42" i="8"/>
  <c r="N34" i="8"/>
  <c r="N14" i="8"/>
  <c r="N17" i="8"/>
  <c r="N20" i="8"/>
  <c r="N23" i="8"/>
  <c r="N32" i="8"/>
  <c r="N12" i="8"/>
  <c r="N35" i="8"/>
  <c r="N51" i="8"/>
  <c r="N41" i="8"/>
</calcChain>
</file>

<file path=xl/sharedStrings.xml><?xml version="1.0" encoding="utf-8"?>
<sst xmlns="http://schemas.openxmlformats.org/spreadsheetml/2006/main" count="394" uniqueCount="153">
  <si>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</si>
  <si>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</si>
  <si>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</si>
  <si>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</si>
  <si>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</si>
  <si>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</si>
  <si>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</si>
  <si>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</si>
  <si>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</si>
  <si>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</si>
  <si>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</si>
  <si>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</si>
  <si>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</si>
  <si>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</si>
  <si>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</si>
  <si>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</si>
  <si>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</si>
  <si>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</si>
  <si>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</si>
  <si>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</si>
  <si>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</si>
  <si>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</si>
  <si>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</si>
  <si>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</si>
  <si>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</si>
  <si>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</si>
  <si>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</si>
  <si>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</si>
  <si>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</si>
  <si>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</si>
  <si>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</si>
  <si>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</si>
  <si>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</si>
  <si>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</si>
  <si>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</si>
  <si>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</si>
  <si>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</si>
  <si>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</si>
  <si>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</si>
  <si>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</si>
  <si>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</si>
  <si>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</si>
  <si>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</si>
  <si>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</si>
  <si>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</si>
  <si>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</si>
  <si>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</si>
  <si>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</si>
  <si>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</si>
  <si>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</si>
  <si>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</si>
  <si>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</si>
  <si>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</si>
  <si>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</si>
  <si>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</si>
  <si>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</si>
  <si>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</si>
  <si>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</si>
  <si>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</si>
  <si>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</si>
  <si>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</si>
  <si>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 I - Franco da Rocha</t>
  </si>
  <si>
    <t>DRM III - Brás</t>
  </si>
  <si>
    <t>DRMC - Campinas</t>
  </si>
  <si>
    <t>DRM IV - Raposo Tavares</t>
  </si>
  <si>
    <t>DRM V - Vila Maria</t>
  </si>
  <si>
    <t>DRL - Guarujá</t>
  </si>
  <si>
    <t>DRN - Ribeirão Preto</t>
  </si>
  <si>
    <t>DRO - Marília</t>
  </si>
  <si>
    <t>DRS - Iaras</t>
  </si>
  <si>
    <t>DRVP - Jacareí</t>
  </si>
  <si>
    <t>POLO ABCD - Diadema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</si>
  <si>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</si>
  <si>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</si>
  <si>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</si>
  <si>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</si>
  <si>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</si>
  <si>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</si>
  <si>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</si>
  <si>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>TOTAL (distribuidos em 52 municípios, incluindo a Capital)
 sendo que 24 centros de atendimento são gestão compartilhada.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</si>
  <si>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</si>
  <si>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</si>
  <si>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</si>
  <si>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</si>
  <si>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</si>
  <si>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</si>
  <si>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</si>
  <si>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</si>
  <si>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</si>
  <si>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</si>
  <si>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</si>
  <si>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HOMICÍDIO DOLOSO QUALIFICADO TENTADO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</si>
  <si>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</si>
  <si>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</si>
  <si>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</si>
  <si>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</si>
  <si>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</si>
  <si>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</si>
  <si>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</si>
  <si>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</si>
  <si>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</si>
  <si>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</si>
  <si>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</si>
  <si>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</si>
  <si>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</si>
  <si>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</si>
  <si>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ND</t>
  </si>
  <si>
    <t>ATOS INFRACIONAIS POR ARTIGO DO ECA - POSIÇÃO EM 31.07.2020</t>
  </si>
  <si>
    <t>POSIÇÃO:- CORTE AIO 31.07.2020</t>
  </si>
  <si>
    <t>ATOS INFRACIONAIS POR FAIXA ETÁRIA - POSIÇÃO EM 31.07.2020</t>
  </si>
  <si>
    <t>BOLETIM ESTATÍSTICO DIÁRIO DA FUNDAÇÃO CASA - POSIÇÃO 31/07/2020 - 10h15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</si>
  <si>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</si>
  <si>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</si>
  <si>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</si>
  <si>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</si>
  <si>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</si>
  <si>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31.07.2020</t>
  </si>
  <si>
    <t>HOMICÍDIO SIMPLES</t>
  </si>
  <si>
    <t>RECEPTAÇÃO</t>
  </si>
  <si>
    <t>ROUBO QUALIFICADO TENTADO</t>
  </si>
  <si>
    <t>LESÃO CORPORAL DOLOSA</t>
  </si>
  <si>
    <t>PORTE DE ARMA DE FOGO</t>
  </si>
  <si>
    <t>OUTROS</t>
  </si>
  <si>
    <t>HOMICÍDIO SIMPLES TENTADO</t>
  </si>
  <si>
    <t>HOMICÍDIO DOLOSO</t>
  </si>
  <si>
    <t>LATROCÍNIO - ROUBO QUALIFICADO PELO RESULTADO MORTE TENTADO</t>
  </si>
  <si>
    <t>ROUBO SIMPLES TENTADO</t>
  </si>
  <si>
    <t>EXTORSÃO</t>
  </si>
  <si>
    <t>HOMICÍDIO DOLOSO TENTADO</t>
  </si>
  <si>
    <t>HOMICÍDIO DOLOSO PRIVILEGIADO</t>
  </si>
  <si>
    <t>DESACATO</t>
  </si>
  <si>
    <t>FURTO QUALIFICADO TENTADO</t>
  </si>
  <si>
    <t>DANO</t>
  </si>
  <si>
    <t>DESCUMPRIMENTO DE MEDIDA JUDICIAL</t>
  </si>
  <si>
    <t>SEQUESTRO OU CARCERE PRIVADO</t>
  </si>
  <si>
    <t>DANO QUALIFICADO</t>
  </si>
  <si>
    <t>ESTUPRO QUALIFICADO</t>
  </si>
  <si>
    <t>ASSOCIAÇÃO CRIMINOSA</t>
  </si>
  <si>
    <t>LESÃO CORPORAL LEVE</t>
  </si>
  <si>
    <t>RIXA QUALIFICADA</t>
  </si>
  <si>
    <t>DESTRUIÇÃO, SUBTRAÇÃO OU OCULTAÇÃO DE CADÁVER</t>
  </si>
  <si>
    <t>FURTO SIMPLES TENTADO</t>
  </si>
  <si>
    <t>HOMICÍDIO DOLOSO PRIVILEGIADO TENTADO</t>
  </si>
  <si>
    <t>INCÊNDIO QUALIFICADO</t>
  </si>
  <si>
    <t>EXTORSÃO MEDIANTE SEQÜESTRO</t>
  </si>
  <si>
    <t>HOMICÍDIO CULPOSO</t>
  </si>
  <si>
    <t>APROPRIAÇÃO INDÉBITA QUALIFICADA</t>
  </si>
  <si>
    <t>RECEPTAÇÃO QUALIFICADA</t>
  </si>
  <si>
    <t>ADULTERAÇÃO DE SINAL IDENTIFICADOR DE VEÍCULO AUTOMOTOR</t>
  </si>
  <si>
    <t>INCÊNDIO</t>
  </si>
  <si>
    <t>PORTE OU USO DE DROGAS</t>
  </si>
  <si>
    <t>DESOBEDIÊNCIA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</si>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</sst>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0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Fill="1" applyBorder="1" applyProtection="1"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10" fontId="3" fillId="6" borderId="9" xfId="2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Protection="1">
      <protection hidden="1"/>
    </xf>
    <xf numFmtId="0" fontId="8" fillId="6" borderId="8" xfId="0" applyFont="1" applyFill="1" applyBorder="1" applyProtection="1"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2" fillId="0" borderId="0" xfId="4" applyFont="1" applyBorder="1" applyAlignment="1">
      <alignment horizontal="center" vertical="center"/>
    </xf>
    <xf numFmtId="0" fontId="29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1"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workbookViewId="0">
      <selection sqref="A1:K1"/>
    </sheetView>
  </sheetViews>
  <sheetFormatPr defaultRowHeight="15"/>
  <cols>
    <col min="1" max="1" width="56.28515625" bestFit="1" customWidth="1"/>
    <col min="2" max="2" width="11.7109375" bestFit="1" customWidth="1"/>
    <col min="3" max="3" width="10.140625" bestFit="1" customWidth="1"/>
    <col min="4" max="4" width="10.42578125" bestFit="1" customWidth="1"/>
    <col min="5" max="5" width="11.42578125" bestFit="1" customWidth="1"/>
    <col min="6" max="6" width="11.7109375" bestFit="1" customWidth="1"/>
    <col min="7" max="7" width="13.140625" bestFit="1" customWidth="1"/>
    <col min="8" max="8" width="11.28515625" bestFit="1" customWidth="1"/>
    <col min="9" max="9" width="10.140625" bestFit="1" customWidth="1"/>
    <col min="10" max="10" width="11.140625" bestFit="1" customWidth="1"/>
    <col min="11" max="11" width="11.42578125" bestFit="1" customWidth="1"/>
  </cols>
  <sheetData>
    <row r="1" spans="1:11" s="1" customFormat="1" ht="18" customHeight="1">
      <c r="A1" s="110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s="1" customFormat="1" ht="12.75" customHeight="1">
      <c r="A2" s="113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 s="1" customFormat="1" ht="18" customHeight="1">
      <c r="A3" s="116" t="s">
        <v>36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s="1" customFormat="1" ht="12.75" customHeight="1" thickBot="1">
      <c r="A4" s="113" t="s">
        <v>38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s="1" customFormat="1" ht="15.75">
      <c r="A5" s="119" t="s">
        <v>110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s="2" customFormat="1" ht="12.7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0"/>
    </row>
    <row r="7" spans="1:11" s="2" customFormat="1" ht="15" customHeight="1">
      <c r="A7" s="94" t="s">
        <v>0</v>
      </c>
      <c r="B7" s="84" t="s">
        <v>54</v>
      </c>
      <c r="C7" s="84" t="s">
        <v>55</v>
      </c>
      <c r="D7" s="84" t="s">
        <v>59</v>
      </c>
      <c r="E7" s="83" t="s">
        <v>116</v>
      </c>
      <c r="F7" s="27"/>
      <c r="G7" s="49" t="s">
        <v>29</v>
      </c>
      <c r="H7" s="84" t="s">
        <v>59</v>
      </c>
      <c r="I7" s="83" t="s">
        <v>116</v>
      </c>
      <c r="J7" s="45" t="s">
        <v>24</v>
      </c>
      <c r="K7" s="46" t="s">
        <v>28</v>
      </c>
    </row>
    <row r="8" spans="1:11" s="2" customFormat="1" ht="15" customHeight="1">
      <c r="A8" s="52" t="s">
        <v>72</v>
      </c>
      <c r="B8" s="33">
        <v>14</v>
      </c>
      <c r="C8" s="33">
        <v>24</v>
      </c>
      <c r="D8" s="33">
        <v>48</v>
      </c>
      <c r="E8" s="53">
        <v>17</v>
      </c>
      <c r="F8" s="27"/>
      <c r="G8" s="50" t="s">
        <v>1</v>
      </c>
      <c r="H8" s="34">
        <v>388</v>
      </c>
      <c r="I8" s="51">
        <v>268</v>
      </c>
      <c r="J8" s="47">
        <v>12</v>
      </c>
      <c r="K8" s="48">
        <v>6</v>
      </c>
    </row>
    <row r="9" spans="1:11" s="2" customFormat="1" ht="15" customHeight="1">
      <c r="A9" s="52" t="s">
        <v>73</v>
      </c>
      <c r="B9" s="33">
        <v>899</v>
      </c>
      <c r="C9" s="33">
        <v>800</v>
      </c>
      <c r="D9" s="33">
        <v>753</v>
      </c>
      <c r="E9" s="53">
        <v>781</v>
      </c>
      <c r="F9" s="27"/>
      <c r="G9" s="50" t="s">
        <v>2</v>
      </c>
      <c r="H9" s="34">
        <v>4876</v>
      </c>
      <c r="I9" s="51">
        <v>3271</v>
      </c>
      <c r="J9" s="47">
        <v>13</v>
      </c>
      <c r="K9" s="48">
        <v>67</v>
      </c>
    </row>
    <row r="10" spans="1:11" s="2" customFormat="1" ht="15" customHeight="1">
      <c r="A10" s="52" t="s">
        <v>77</v>
      </c>
      <c r="B10" s="33">
        <v>147</v>
      </c>
      <c r="C10" s="33">
        <v>154</v>
      </c>
      <c r="D10" s="33">
        <v>145</v>
      </c>
      <c r="E10" s="53">
        <v>0</v>
      </c>
      <c r="F10" s="27"/>
      <c r="G10" s="64" t="s">
        <v>3</v>
      </c>
      <c r="H10" s="65">
        <v>1586</v>
      </c>
      <c r="I10" s="66">
        <v>1216</v>
      </c>
      <c r="J10" s="47">
        <v>14</v>
      </c>
      <c r="K10" s="48">
        <v>195</v>
      </c>
    </row>
    <row r="11" spans="1:11" s="2" customFormat="1" ht="15" customHeight="1">
      <c r="A11" s="52" t="s">
        <v>74</v>
      </c>
      <c r="B11" s="30">
        <v>6785</v>
      </c>
      <c r="C11" s="30">
        <v>6260</v>
      </c>
      <c r="D11" s="30">
        <v>5555</v>
      </c>
      <c r="E11" s="53">
        <v>3513</v>
      </c>
      <c r="F11" s="27"/>
      <c r="G11" s="25"/>
      <c r="H11" s="25"/>
      <c r="I11" s="25"/>
      <c r="J11" s="47">
        <v>15</v>
      </c>
      <c r="K11" s="48">
        <v>526</v>
      </c>
    </row>
    <row r="12" spans="1:11" s="2" customFormat="1" ht="15" customHeight="1">
      <c r="A12" s="52" t="s">
        <v>75</v>
      </c>
      <c r="B12" s="30">
        <v>365</v>
      </c>
      <c r="C12" s="30">
        <v>365</v>
      </c>
      <c r="D12" s="30">
        <v>330</v>
      </c>
      <c r="E12" s="53">
        <v>0</v>
      </c>
      <c r="F12" s="27"/>
      <c r="G12" s="26"/>
      <c r="H12" s="26"/>
      <c r="I12" s="30"/>
      <c r="J12" s="47">
        <v>16</v>
      </c>
      <c r="K12" s="48">
        <v>1077</v>
      </c>
    </row>
    <row r="13" spans="1:11" s="2" customFormat="1" ht="15" customHeight="1">
      <c r="A13" s="54" t="s">
        <v>4</v>
      </c>
      <c r="B13" s="91">
        <v>8210</v>
      </c>
      <c r="C13" s="91">
        <v>7603</v>
      </c>
      <c r="D13" s="91">
        <v>6831</v>
      </c>
      <c r="E13" s="55">
        <v>4311</v>
      </c>
      <c r="F13" s="27"/>
      <c r="G13" s="67" t="s">
        <v>39</v>
      </c>
      <c r="H13" s="68">
        <v>0.94700315457413253</v>
      </c>
      <c r="I13" s="30"/>
      <c r="J13" s="47">
        <v>17</v>
      </c>
      <c r="K13" s="48">
        <v>1668</v>
      </c>
    </row>
    <row r="14" spans="1:11" s="2" customFormat="1" ht="15" customHeight="1">
      <c r="A14" s="52" t="s">
        <v>76</v>
      </c>
      <c r="B14" s="33">
        <v>27</v>
      </c>
      <c r="C14" s="33">
        <v>22</v>
      </c>
      <c r="D14" s="34">
        <v>19</v>
      </c>
      <c r="E14" s="51">
        <v>8</v>
      </c>
      <c r="F14" s="27"/>
      <c r="G14" s="69" t="s">
        <v>40</v>
      </c>
      <c r="H14" s="70">
        <v>5.2996845425867509E-2</v>
      </c>
      <c r="I14" s="28"/>
      <c r="J14" s="47">
        <v>18</v>
      </c>
      <c r="K14" s="48">
        <v>1000</v>
      </c>
    </row>
    <row r="15" spans="1:11" s="2" customFormat="1" ht="15" customHeight="1">
      <c r="A15" s="52" t="s">
        <v>78</v>
      </c>
      <c r="B15" s="96">
        <v>0</v>
      </c>
      <c r="C15" s="96">
        <v>0</v>
      </c>
      <c r="D15" s="96">
        <v>0</v>
      </c>
      <c r="E15" s="51">
        <v>436</v>
      </c>
      <c r="F15" s="27"/>
      <c r="G15" s="26"/>
      <c r="H15" s="26"/>
      <c r="I15" s="36"/>
      <c r="J15" s="47">
        <v>19</v>
      </c>
      <c r="K15" s="48">
        <v>183</v>
      </c>
    </row>
    <row r="16" spans="1:11" s="2" customFormat="1" ht="15" customHeight="1">
      <c r="A16" s="56" t="s">
        <v>5</v>
      </c>
      <c r="B16" s="92">
        <v>8237</v>
      </c>
      <c r="C16" s="92">
        <v>7625</v>
      </c>
      <c r="D16" s="92">
        <v>6850</v>
      </c>
      <c r="E16" s="57">
        <v>4755</v>
      </c>
      <c r="F16" s="36"/>
      <c r="G16" s="26"/>
      <c r="H16" s="26"/>
      <c r="I16" s="36"/>
      <c r="J16" s="47">
        <v>20</v>
      </c>
      <c r="K16" s="48">
        <v>33</v>
      </c>
    </row>
    <row r="17" spans="1:11" s="3" customFormat="1">
      <c r="A17" s="35"/>
      <c r="B17" s="36"/>
      <c r="C17" s="36"/>
      <c r="D17" s="36"/>
      <c r="E17" s="36"/>
      <c r="F17" s="36"/>
      <c r="G17" s="26"/>
      <c r="H17" s="26"/>
      <c r="I17" s="36"/>
      <c r="J17" s="72">
        <v>21</v>
      </c>
      <c r="K17" s="73">
        <v>0</v>
      </c>
    </row>
    <row r="18" spans="1:11" s="3" customFormat="1" ht="15" customHeight="1">
      <c r="A18" s="35"/>
      <c r="B18" s="36"/>
      <c r="C18" s="36"/>
      <c r="D18" s="36"/>
      <c r="E18" s="36"/>
      <c r="F18" s="36"/>
      <c r="G18" s="26"/>
      <c r="H18" s="26"/>
      <c r="I18" s="36"/>
      <c r="J18" s="30"/>
      <c r="K18" s="30"/>
    </row>
    <row r="19" spans="1:11" s="3" customFormat="1">
      <c r="A19" s="58" t="s">
        <v>13</v>
      </c>
      <c r="B19" s="122" t="s">
        <v>14</v>
      </c>
      <c r="C19" s="123"/>
      <c r="D19" s="25"/>
      <c r="E19" s="25"/>
      <c r="F19" s="29"/>
      <c r="G19" s="124" t="s">
        <v>25</v>
      </c>
      <c r="H19" s="125"/>
      <c r="I19" s="125"/>
      <c r="J19" s="125"/>
      <c r="K19" s="126"/>
    </row>
    <row r="20" spans="1:11" s="3" customFormat="1" ht="15" customHeight="1">
      <c r="A20" s="59" t="s">
        <v>46</v>
      </c>
      <c r="B20" s="37">
        <v>2230</v>
      </c>
      <c r="C20" s="60">
        <v>0.46898002103049424</v>
      </c>
      <c r="D20" s="99"/>
      <c r="E20" s="99"/>
      <c r="F20" s="31"/>
      <c r="G20" s="127" t="s">
        <v>6</v>
      </c>
      <c r="H20" s="128"/>
      <c r="I20" s="131" t="s">
        <v>7</v>
      </c>
      <c r="J20" s="131"/>
      <c r="K20" s="41">
        <v>0.24185068349106204</v>
      </c>
    </row>
    <row r="21" spans="1:11" s="3" customFormat="1" ht="15" customHeight="1">
      <c r="A21" s="59" t="s">
        <v>47</v>
      </c>
      <c r="B21" s="37">
        <v>1703</v>
      </c>
      <c r="C21" s="60">
        <v>0.35814931650893794</v>
      </c>
      <c r="D21" s="99"/>
      <c r="E21" s="99"/>
      <c r="F21" s="31"/>
      <c r="G21" s="127"/>
      <c r="H21" s="128"/>
      <c r="I21" s="131" t="s">
        <v>26</v>
      </c>
      <c r="J21" s="131"/>
      <c r="K21" s="41">
        <v>0.17518401682439538</v>
      </c>
    </row>
    <row r="22" spans="1:11" s="2" customFormat="1" ht="15" customHeight="1">
      <c r="A22" s="59" t="s">
        <v>48</v>
      </c>
      <c r="B22" s="37">
        <v>125</v>
      </c>
      <c r="C22" s="60">
        <v>2.6288117770767613E-2</v>
      </c>
      <c r="D22" s="99"/>
      <c r="E22" s="99"/>
      <c r="F22" s="31"/>
      <c r="G22" s="127"/>
      <c r="H22" s="128"/>
      <c r="I22" s="128" t="s">
        <v>8</v>
      </c>
      <c r="J22" s="128"/>
      <c r="K22" s="41">
        <v>0.52113564668769718</v>
      </c>
    </row>
    <row r="23" spans="1:11" s="2" customFormat="1" ht="15" customHeight="1">
      <c r="A23" s="59" t="s">
        <v>50</v>
      </c>
      <c r="B23" s="37">
        <v>99</v>
      </c>
      <c r="C23" s="60">
        <v>2.082018927444795E-2</v>
      </c>
      <c r="D23" s="99"/>
      <c r="E23" s="99"/>
      <c r="F23" s="31"/>
      <c r="G23" s="127"/>
      <c r="H23" s="128"/>
      <c r="I23" s="131" t="s">
        <v>9</v>
      </c>
      <c r="J23" s="131"/>
      <c r="K23" s="41">
        <v>4.2060988433228183E-2</v>
      </c>
    </row>
    <row r="24" spans="1:11" s="2" customFormat="1" ht="15" customHeight="1">
      <c r="A24" s="59" t="s">
        <v>49</v>
      </c>
      <c r="B24" s="37">
        <v>92</v>
      </c>
      <c r="C24" s="60">
        <v>1.9348054679284962E-2</v>
      </c>
      <c r="D24" s="99"/>
      <c r="E24" s="99"/>
      <c r="F24" s="31"/>
      <c r="G24" s="127"/>
      <c r="H24" s="128"/>
      <c r="I24" s="128" t="s">
        <v>10</v>
      </c>
      <c r="J24" s="128"/>
      <c r="K24" s="41">
        <v>8.201892744479496E-3</v>
      </c>
    </row>
    <row r="25" spans="1:11" s="2" customFormat="1" ht="15" customHeight="1">
      <c r="A25" s="59" t="s">
        <v>51</v>
      </c>
      <c r="B25" s="37">
        <v>60</v>
      </c>
      <c r="C25" s="60">
        <v>1.2618296529968454E-2</v>
      </c>
      <c r="D25" s="99"/>
      <c r="E25" s="99"/>
      <c r="F25" s="31"/>
      <c r="G25" s="129"/>
      <c r="H25" s="130"/>
      <c r="I25" s="130" t="s">
        <v>11</v>
      </c>
      <c r="J25" s="130"/>
      <c r="K25" s="42">
        <v>1.1566771819137749E-2</v>
      </c>
    </row>
    <row r="26" spans="1:11" s="2" customFormat="1" ht="15" customHeight="1">
      <c r="A26" s="59" t="s">
        <v>52</v>
      </c>
      <c r="B26" s="37">
        <v>54</v>
      </c>
      <c r="C26" s="60">
        <v>1.1356466876971609E-2</v>
      </c>
      <c r="D26" s="99"/>
      <c r="E26" s="99"/>
      <c r="F26" s="31"/>
      <c r="G26" s="77"/>
      <c r="H26" s="78"/>
      <c r="I26" s="78"/>
      <c r="J26" s="78"/>
      <c r="K26" s="79"/>
    </row>
    <row r="27" spans="1:11" s="2" customFormat="1" ht="15" customHeight="1">
      <c r="A27" s="59" t="s">
        <v>53</v>
      </c>
      <c r="B27" s="37">
        <v>52</v>
      </c>
      <c r="C27" s="60">
        <v>1.0935856992639327E-2</v>
      </c>
      <c r="D27" s="99"/>
      <c r="E27" s="99"/>
      <c r="F27" s="31"/>
      <c r="G27" s="132" t="s">
        <v>12</v>
      </c>
      <c r="H27" s="133"/>
      <c r="I27" s="133" t="s">
        <v>7</v>
      </c>
      <c r="J27" s="133"/>
      <c r="K27" s="43">
        <v>0.3188222923238696</v>
      </c>
    </row>
    <row r="28" spans="1:11" s="2" customFormat="1" ht="15" customHeight="1">
      <c r="A28" s="59" t="s">
        <v>60</v>
      </c>
      <c r="B28" s="37">
        <v>41</v>
      </c>
      <c r="C28" s="60">
        <v>8.6225026288117776E-3</v>
      </c>
      <c r="D28" s="99"/>
      <c r="E28" s="99"/>
      <c r="F28" s="31"/>
      <c r="G28" s="132"/>
      <c r="H28" s="133"/>
      <c r="I28" s="131" t="s">
        <v>26</v>
      </c>
      <c r="J28" s="131"/>
      <c r="K28" s="43">
        <v>0.12597266035751839</v>
      </c>
    </row>
    <row r="29" spans="1:11" s="2" customFormat="1" ht="15" customHeight="1">
      <c r="A29" s="59" t="s">
        <v>91</v>
      </c>
      <c r="B29" s="37">
        <v>34</v>
      </c>
      <c r="C29" s="60">
        <v>7.150368033648791E-3</v>
      </c>
      <c r="D29" s="99"/>
      <c r="E29" s="99"/>
      <c r="F29" s="31"/>
      <c r="G29" s="132"/>
      <c r="H29" s="133"/>
      <c r="I29" s="133" t="s">
        <v>8</v>
      </c>
      <c r="J29" s="133"/>
      <c r="K29" s="43">
        <v>0.50767613038906412</v>
      </c>
    </row>
    <row r="30" spans="1:11" s="2" customFormat="1" ht="15" customHeight="1">
      <c r="A30" s="74" t="s">
        <v>35</v>
      </c>
      <c r="B30" s="75">
        <v>265</v>
      </c>
      <c r="C30" s="76">
        <v>5.573080967402734E-2</v>
      </c>
      <c r="D30" s="99"/>
      <c r="E30" s="99"/>
      <c r="F30" s="31"/>
      <c r="G30" s="134"/>
      <c r="H30" s="135"/>
      <c r="I30" s="135" t="s">
        <v>9</v>
      </c>
      <c r="J30" s="135"/>
      <c r="K30" s="44">
        <v>4.7528916929547846E-2</v>
      </c>
    </row>
    <row r="31" spans="1:11" s="2" customFormat="1">
      <c r="A31" s="31"/>
      <c r="B31" s="37"/>
      <c r="C31" s="99"/>
      <c r="D31" s="31"/>
      <c r="E31" s="97"/>
      <c r="F31" s="97"/>
      <c r="G31" s="97"/>
      <c r="H31" s="100"/>
      <c r="I31" s="30"/>
      <c r="J31" s="26"/>
      <c r="K31" s="26"/>
    </row>
    <row r="32" spans="1:11" s="2" customFormat="1">
      <c r="A32" s="31"/>
      <c r="B32" s="37"/>
      <c r="C32" s="99"/>
      <c r="D32" s="31"/>
      <c r="E32" s="97"/>
      <c r="F32" s="97"/>
      <c r="G32" s="97"/>
      <c r="H32" s="100"/>
      <c r="I32" s="30"/>
      <c r="J32" s="26"/>
      <c r="K32" s="26"/>
    </row>
    <row r="33" spans="1:11" s="2" customFormat="1" ht="15" customHeight="1">
      <c r="A33" s="25"/>
      <c r="B33" s="25"/>
      <c r="C33" s="25"/>
      <c r="D33" s="29"/>
      <c r="E33" s="26"/>
      <c r="F33" s="26"/>
      <c r="G33" s="26"/>
      <c r="H33" s="26"/>
      <c r="I33" s="30"/>
      <c r="J33" s="25"/>
      <c r="K33" s="25"/>
    </row>
    <row r="34" spans="1:11" s="2" customFormat="1" ht="30">
      <c r="A34" s="136" t="s">
        <v>44</v>
      </c>
      <c r="B34" s="137"/>
      <c r="C34" s="137"/>
      <c r="D34" s="137"/>
      <c r="E34" s="80" t="s">
        <v>28</v>
      </c>
      <c r="F34" s="30"/>
      <c r="G34" s="138" t="s">
        <v>27</v>
      </c>
      <c r="H34" s="139"/>
      <c r="I34" s="81" t="s">
        <v>21</v>
      </c>
      <c r="J34" s="81" t="s">
        <v>22</v>
      </c>
      <c r="K34" s="82" t="s">
        <v>23</v>
      </c>
    </row>
    <row r="35" spans="1:11" s="2" customFormat="1" ht="15" customHeight="1">
      <c r="A35" s="140" t="s">
        <v>15</v>
      </c>
      <c r="B35" s="141"/>
      <c r="C35" s="141"/>
      <c r="D35" s="141"/>
      <c r="E35" s="61">
        <v>5</v>
      </c>
      <c r="F35" s="30"/>
      <c r="G35" s="142" t="s">
        <v>61</v>
      </c>
      <c r="H35" s="143"/>
      <c r="I35" s="39">
        <v>328</v>
      </c>
      <c r="J35" s="39">
        <v>782</v>
      </c>
      <c r="K35" s="63">
        <v>0.41943734015345269</v>
      </c>
    </row>
    <row r="36" spans="1:11" s="2" customFormat="1" ht="15" customHeight="1">
      <c r="A36" s="140" t="s">
        <v>16</v>
      </c>
      <c r="B36" s="141"/>
      <c r="C36" s="141"/>
      <c r="D36" s="141"/>
      <c r="E36" s="61">
        <v>3</v>
      </c>
      <c r="F36" s="30"/>
      <c r="G36" s="142" t="s">
        <v>62</v>
      </c>
      <c r="H36" s="143"/>
      <c r="I36" s="39">
        <v>512</v>
      </c>
      <c r="J36" s="39">
        <v>1186</v>
      </c>
      <c r="K36" s="63">
        <v>0.43170320404721751</v>
      </c>
    </row>
    <row r="37" spans="1:11" s="2" customFormat="1" ht="15" customHeight="1">
      <c r="A37" s="140" t="s">
        <v>32</v>
      </c>
      <c r="B37" s="141"/>
      <c r="C37" s="141"/>
      <c r="D37" s="141"/>
      <c r="E37" s="62">
        <v>4</v>
      </c>
      <c r="F37" s="30"/>
      <c r="G37" s="142" t="s">
        <v>64</v>
      </c>
      <c r="H37" s="143"/>
      <c r="I37" s="39">
        <v>489</v>
      </c>
      <c r="J37" s="39">
        <v>854</v>
      </c>
      <c r="K37" s="63">
        <v>0.57259953161592503</v>
      </c>
    </row>
    <row r="38" spans="1:11" s="2" customFormat="1" ht="15" customHeight="1">
      <c r="A38" s="140" t="s">
        <v>31</v>
      </c>
      <c r="B38" s="141"/>
      <c r="C38" s="141"/>
      <c r="D38" s="141"/>
      <c r="E38" s="62">
        <v>2</v>
      </c>
      <c r="F38" s="30"/>
      <c r="G38" s="142" t="s">
        <v>65</v>
      </c>
      <c r="H38" s="143"/>
      <c r="I38" s="39">
        <v>489</v>
      </c>
      <c r="J38" s="39">
        <v>731</v>
      </c>
      <c r="K38" s="87">
        <v>0.66894664842681262</v>
      </c>
    </row>
    <row r="39" spans="1:11" s="2" customFormat="1" ht="15" customHeight="1">
      <c r="A39" s="140" t="s">
        <v>18</v>
      </c>
      <c r="B39" s="141"/>
      <c r="C39" s="141"/>
      <c r="D39" s="141"/>
      <c r="E39" s="62">
        <v>70</v>
      </c>
      <c r="F39" s="30"/>
      <c r="G39" s="142" t="s">
        <v>66</v>
      </c>
      <c r="H39" s="143"/>
      <c r="I39" s="39">
        <v>182</v>
      </c>
      <c r="J39" s="39">
        <v>544</v>
      </c>
      <c r="K39" s="63">
        <v>0.33455882352941174</v>
      </c>
    </row>
    <row r="40" spans="1:11" s="2" customFormat="1" ht="15" customHeight="1">
      <c r="A40" s="140" t="s">
        <v>19</v>
      </c>
      <c r="B40" s="141"/>
      <c r="C40" s="141"/>
      <c r="D40" s="141"/>
      <c r="E40" s="62">
        <v>4</v>
      </c>
      <c r="F40" s="30"/>
      <c r="G40" s="142" t="s">
        <v>63</v>
      </c>
      <c r="H40" s="143"/>
      <c r="I40" s="39">
        <v>422</v>
      </c>
      <c r="J40" s="39">
        <v>690</v>
      </c>
      <c r="K40" s="63">
        <v>0.61159420289855071</v>
      </c>
    </row>
    <row r="41" spans="1:11" s="2" customFormat="1" ht="15" customHeight="1">
      <c r="A41" s="140" t="s">
        <v>17</v>
      </c>
      <c r="B41" s="141"/>
      <c r="C41" s="141"/>
      <c r="D41" s="141"/>
      <c r="E41" s="62">
        <v>2</v>
      </c>
      <c r="F41" s="30"/>
      <c r="G41" s="142" t="s">
        <v>67</v>
      </c>
      <c r="H41" s="143"/>
      <c r="I41" s="39">
        <v>404</v>
      </c>
      <c r="J41" s="39">
        <v>953</v>
      </c>
      <c r="K41" s="63">
        <v>0.42392444910807975</v>
      </c>
    </row>
    <row r="42" spans="1:11" s="2" customFormat="1" ht="15" customHeight="1">
      <c r="A42" s="140" t="s">
        <v>33</v>
      </c>
      <c r="B42" s="141"/>
      <c r="C42" s="141"/>
      <c r="D42" s="141"/>
      <c r="E42" s="62">
        <v>11</v>
      </c>
      <c r="F42" s="30"/>
      <c r="G42" s="142" t="s">
        <v>68</v>
      </c>
      <c r="H42" s="143"/>
      <c r="I42" s="39">
        <v>546</v>
      </c>
      <c r="J42" s="40">
        <v>1038</v>
      </c>
      <c r="K42" s="63">
        <v>0.52601156069364163</v>
      </c>
    </row>
    <row r="43" spans="1:11" s="2" customFormat="1" ht="15" customHeight="1">
      <c r="A43" s="140" t="s">
        <v>34</v>
      </c>
      <c r="B43" s="141"/>
      <c r="C43" s="141"/>
      <c r="D43" s="141"/>
      <c r="E43" s="62">
        <v>21</v>
      </c>
      <c r="F43" s="30"/>
      <c r="G43" s="142" t="s">
        <v>69</v>
      </c>
      <c r="H43" s="143"/>
      <c r="I43" s="39">
        <v>609</v>
      </c>
      <c r="J43" s="39">
        <v>863</v>
      </c>
      <c r="K43" s="63">
        <v>0.70567786790266507</v>
      </c>
    </row>
    <row r="44" spans="1:11" s="2" customFormat="1" ht="15" customHeight="1">
      <c r="A44" s="140" t="s">
        <v>20</v>
      </c>
      <c r="B44" s="141"/>
      <c r="C44" s="141"/>
      <c r="D44" s="141"/>
      <c r="E44" s="61">
        <v>18</v>
      </c>
      <c r="F44" s="30"/>
      <c r="G44" s="142" t="s">
        <v>70</v>
      </c>
      <c r="H44" s="143"/>
      <c r="I44" s="39">
        <v>498</v>
      </c>
      <c r="J44" s="39">
        <v>746</v>
      </c>
      <c r="K44" s="63">
        <v>0.66756032171581769</v>
      </c>
    </row>
    <row r="45" spans="1:11" s="2" customFormat="1" ht="15" customHeight="1">
      <c r="A45" s="140"/>
      <c r="B45" s="141"/>
      <c r="C45" s="141"/>
      <c r="D45" s="141"/>
      <c r="E45" s="61"/>
      <c r="F45" s="30"/>
      <c r="G45" s="142" t="s">
        <v>71</v>
      </c>
      <c r="H45" s="143"/>
      <c r="I45" s="39">
        <v>276</v>
      </c>
      <c r="J45" s="39">
        <v>578</v>
      </c>
      <c r="K45" s="63">
        <v>0.47750865051903113</v>
      </c>
    </row>
    <row r="46" spans="1:11" s="2" customFormat="1" ht="27.95" customHeight="1">
      <c r="A46" s="146" t="s">
        <v>79</v>
      </c>
      <c r="B46" s="147"/>
      <c r="C46" s="147"/>
      <c r="D46" s="147"/>
      <c r="E46" s="71">
        <v>140</v>
      </c>
      <c r="F46" s="30"/>
      <c r="G46" s="88" t="s">
        <v>30</v>
      </c>
      <c r="H46" s="98"/>
      <c r="I46" s="89">
        <v>4755</v>
      </c>
      <c r="J46" s="89">
        <v>8965</v>
      </c>
      <c r="K46" s="90">
        <v>0.53039598438371449</v>
      </c>
    </row>
    <row r="47" spans="1:11" s="2" customFormat="1" ht="15.75" hidden="1" customHeight="1">
      <c r="A47" s="32"/>
      <c r="B47" s="38"/>
      <c r="C47" s="30"/>
      <c r="D47" s="30"/>
      <c r="E47" s="30"/>
      <c r="F47" s="30"/>
      <c r="G47" s="30"/>
      <c r="H47" s="30"/>
      <c r="I47" s="144" t="s">
        <v>57</v>
      </c>
      <c r="J47" s="144"/>
      <c r="K47" s="93">
        <v>1</v>
      </c>
    </row>
    <row r="48" spans="1:11" s="2" customFormat="1" ht="12.75" hidden="1" customHeight="1">
      <c r="A48" s="32" t="s">
        <v>43</v>
      </c>
      <c r="B48" s="26"/>
      <c r="C48" s="26"/>
      <c r="D48" s="26"/>
      <c r="E48" s="26"/>
      <c r="F48" s="26"/>
      <c r="G48" s="26"/>
      <c r="H48" s="26"/>
      <c r="I48" s="145" t="s">
        <v>56</v>
      </c>
      <c r="J48" s="145"/>
      <c r="K48" s="86">
        <v>1</v>
      </c>
    </row>
    <row r="49" spans="1:11" s="2" customFormat="1" ht="12.75" hidden="1" customHeight="1">
      <c r="A49" s="32" t="s">
        <v>37</v>
      </c>
      <c r="B49" s="26"/>
      <c r="C49" s="26"/>
      <c r="D49" s="26"/>
      <c r="E49" s="26"/>
      <c r="F49" s="26"/>
      <c r="G49" s="26"/>
      <c r="H49" s="26"/>
      <c r="I49" s="145" t="s">
        <v>58</v>
      </c>
      <c r="J49" s="145"/>
      <c r="K49" s="86">
        <v>1</v>
      </c>
    </row>
    <row r="50" spans="1:11" s="2" customFormat="1" ht="12.75" hidden="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s="2" customFormat="1" ht="12.75" hidden="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s="2" customFormat="1" ht="12.75" hidden="1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s="2" customFormat="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s="2" customFormat="1">
      <c r="A54" s="26"/>
      <c r="B54" s="26"/>
      <c r="C54" s="26"/>
      <c r="D54" s="26"/>
      <c r="E54" s="26"/>
      <c r="F54" s="26"/>
      <c r="G54" s="26"/>
      <c r="H54" s="25"/>
      <c r="I54" s="25"/>
      <c r="J54" s="25"/>
      <c r="K54" s="26"/>
    </row>
    <row r="55" spans="1:11" s="2" customFormat="1" ht="41.25">
      <c r="A55" s="101" t="s">
        <v>97</v>
      </c>
      <c r="B55" s="95" t="s">
        <v>111</v>
      </c>
      <c r="C55" s="95" t="s">
        <v>112</v>
      </c>
      <c r="D55" s="95" t="s">
        <v>113</v>
      </c>
      <c r="E55" s="95" t="s">
        <v>114</v>
      </c>
      <c r="F55" s="95" t="s">
        <v>115</v>
      </c>
      <c r="G55" s="95" t="s">
        <v>4</v>
      </c>
      <c r="H55" s="80" t="s">
        <v>98</v>
      </c>
      <c r="I55" s="25"/>
      <c r="J55" s="25"/>
      <c r="K55" s="26"/>
    </row>
    <row r="56" spans="1:11" s="2" customFormat="1">
      <c r="A56" s="108" t="s">
        <v>99</v>
      </c>
      <c r="B56" s="24">
        <v>0</v>
      </c>
      <c r="C56" s="24">
        <v>4</v>
      </c>
      <c r="D56" s="24">
        <v>0</v>
      </c>
      <c r="E56" s="24">
        <v>6</v>
      </c>
      <c r="F56" s="85">
        <v>2</v>
      </c>
      <c r="G56" s="24">
        <v>12</v>
      </c>
      <c r="H56" s="109">
        <v>2.523659305993691E-3</v>
      </c>
      <c r="I56" s="25"/>
      <c r="J56" s="25"/>
      <c r="K56" s="26"/>
    </row>
    <row r="57" spans="1:11" s="2" customFormat="1">
      <c r="A57" s="108" t="s">
        <v>100</v>
      </c>
      <c r="B57" s="24">
        <v>1</v>
      </c>
      <c r="C57" s="24">
        <v>249</v>
      </c>
      <c r="D57" s="24">
        <v>21</v>
      </c>
      <c r="E57" s="24">
        <v>1056</v>
      </c>
      <c r="F57" s="85">
        <v>88</v>
      </c>
      <c r="G57" s="24">
        <v>1415</v>
      </c>
      <c r="H57" s="109">
        <v>0.29758149316508936</v>
      </c>
      <c r="I57" s="25"/>
      <c r="J57" s="25"/>
      <c r="K57" s="26"/>
    </row>
    <row r="58" spans="1:11" s="2" customFormat="1">
      <c r="A58" s="108" t="s">
        <v>101</v>
      </c>
      <c r="B58" s="24">
        <v>0</v>
      </c>
      <c r="C58" s="24">
        <v>2</v>
      </c>
      <c r="D58" s="24">
        <v>0</v>
      </c>
      <c r="E58" s="24">
        <v>15</v>
      </c>
      <c r="F58" s="85">
        <v>3</v>
      </c>
      <c r="G58" s="24">
        <v>20</v>
      </c>
      <c r="H58" s="109">
        <v>4.206098843322818E-3</v>
      </c>
      <c r="I58" s="25"/>
      <c r="J58" s="25"/>
      <c r="K58" s="26"/>
    </row>
    <row r="59" spans="1:11" s="2" customFormat="1">
      <c r="A59" s="108" t="s">
        <v>102</v>
      </c>
      <c r="B59" s="24">
        <v>11</v>
      </c>
      <c r="C59" s="24">
        <v>441</v>
      </c>
      <c r="D59" s="24">
        <v>40</v>
      </c>
      <c r="E59" s="24">
        <v>2050</v>
      </c>
      <c r="F59" s="85">
        <v>159</v>
      </c>
      <c r="G59" s="24">
        <v>2701</v>
      </c>
      <c r="H59" s="109">
        <v>0.56803364879074658</v>
      </c>
      <c r="I59" s="25"/>
      <c r="J59" s="25"/>
      <c r="K59" s="26"/>
    </row>
    <row r="60" spans="1:11" s="2" customFormat="1">
      <c r="A60" s="108" t="s">
        <v>103</v>
      </c>
      <c r="B60" s="24">
        <v>5</v>
      </c>
      <c r="C60" s="24">
        <v>90</v>
      </c>
      <c r="D60" s="24">
        <v>9</v>
      </c>
      <c r="E60" s="24">
        <v>459</v>
      </c>
      <c r="F60" s="85">
        <v>44</v>
      </c>
      <c r="G60" s="24">
        <v>607</v>
      </c>
      <c r="H60" s="109">
        <v>0.12765509989484752</v>
      </c>
      <c r="I60" s="25"/>
      <c r="J60" s="25"/>
      <c r="K60" s="26"/>
    </row>
    <row r="61" spans="1:11" s="2" customFormat="1">
      <c r="A61" s="108" t="s">
        <v>104</v>
      </c>
      <c r="B61" s="24">
        <v>0</v>
      </c>
      <c r="C61" s="24">
        <v>0</v>
      </c>
      <c r="D61" s="24">
        <v>0</v>
      </c>
      <c r="E61" s="24">
        <v>0</v>
      </c>
      <c r="F61" s="85">
        <v>0</v>
      </c>
      <c r="G61" s="24">
        <v>0</v>
      </c>
      <c r="H61" s="109">
        <v>0</v>
      </c>
      <c r="I61" s="25"/>
      <c r="J61" s="25"/>
      <c r="K61" s="26"/>
    </row>
    <row r="62" spans="1:11" s="2" customFormat="1">
      <c r="A62" s="106" t="s">
        <v>105</v>
      </c>
      <c r="B62" s="102">
        <v>17</v>
      </c>
      <c r="C62" s="102">
        <v>786</v>
      </c>
      <c r="D62" s="102">
        <v>70</v>
      </c>
      <c r="E62" s="102">
        <v>3586</v>
      </c>
      <c r="F62" s="102">
        <v>296</v>
      </c>
      <c r="G62" s="102">
        <v>4755</v>
      </c>
      <c r="H62" s="103"/>
      <c r="I62" s="25"/>
      <c r="J62" s="25"/>
      <c r="K62" s="26"/>
    </row>
    <row r="63" spans="1:11" s="2" customFormat="1">
      <c r="A63" s="106" t="s">
        <v>22</v>
      </c>
      <c r="B63" s="102">
        <v>174</v>
      </c>
      <c r="C63" s="102">
        <v>1727</v>
      </c>
      <c r="D63" s="102">
        <v>0</v>
      </c>
      <c r="E63" s="102">
        <v>6619</v>
      </c>
      <c r="F63" s="102">
        <v>445</v>
      </c>
      <c r="G63" s="102">
        <v>8965</v>
      </c>
      <c r="H63" s="103"/>
      <c r="I63" s="25"/>
      <c r="J63" s="25"/>
      <c r="K63" s="26"/>
    </row>
    <row r="64" spans="1:11" s="2" customFormat="1">
      <c r="A64" s="107" t="s">
        <v>23</v>
      </c>
      <c r="B64" s="104">
        <v>9.7701149425287362E-2</v>
      </c>
      <c r="C64" s="104">
        <v>0.45512449334105387</v>
      </c>
      <c r="D64" s="104" t="s">
        <v>106</v>
      </c>
      <c r="E64" s="104">
        <v>0.54177368182504915</v>
      </c>
      <c r="F64" s="104">
        <v>0.66516853932584274</v>
      </c>
      <c r="G64" s="104">
        <v>0.53039598438371449</v>
      </c>
      <c r="H64" s="105"/>
      <c r="I64" s="25"/>
      <c r="J64" s="25"/>
      <c r="K64" s="26"/>
    </row>
    <row r="65" spans="9:10" s="2" customFormat="1">
      <c r="I65" s="25"/>
      <c r="J65" s="25"/>
    </row>
    <row r="66" spans="9:10" s="2" customFormat="1" ht="12.75"/>
    <row r="67" spans="9:10" s="2" customFormat="1" ht="12.75"/>
    <row r="68" spans="9:10" s="2" customFormat="1" ht="12.75"/>
    <row r="69" spans="9:10" s="2" customFormat="1" ht="12.75"/>
    <row r="70" spans="9:10" s="2" customFormat="1" ht="12.75"/>
    <row r="71" spans="9:10" s="2" customFormat="1" ht="12.75"/>
    <row r="72" spans="9:10" s="2" customFormat="1" ht="12.75"/>
    <row r="73" spans="9:10" s="2" customFormat="1" ht="12.75"/>
    <row r="74" spans="9:10" s="2" customFormat="1" ht="12.75"/>
    <row r="75" spans="9:10" s="2" customFormat="1" ht="12.75"/>
  </sheetData>
  <mergeCells count="47">
    <mergeCell ref="I47:J47"/>
    <mergeCell ref="I48:J48"/>
    <mergeCell ref="I49:J49"/>
    <mergeCell ref="G44:H44"/>
    <mergeCell ref="G45:H45"/>
    <mergeCell ref="A46:D46"/>
    <mergeCell ref="A45:D45"/>
    <mergeCell ref="A44:D44"/>
    <mergeCell ref="G43:H43"/>
    <mergeCell ref="A42:D42"/>
    <mergeCell ref="A41:D41"/>
    <mergeCell ref="A43:D43"/>
    <mergeCell ref="G41:H41"/>
    <mergeCell ref="G42:H42"/>
    <mergeCell ref="A38:D38"/>
    <mergeCell ref="A40:D40"/>
    <mergeCell ref="A39:D39"/>
    <mergeCell ref="G38:H38"/>
    <mergeCell ref="G39:H39"/>
    <mergeCell ref="G40:H40"/>
    <mergeCell ref="A37:D37"/>
    <mergeCell ref="A36:D36"/>
    <mergeCell ref="A35:D35"/>
    <mergeCell ref="G35:H35"/>
    <mergeCell ref="G36:H36"/>
    <mergeCell ref="G37:H37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{73234253-8E22-4135-B24E-E590842221F8}</x14:id>
        </ext>
      </extLst>
    </cfRule>
  </conditionalFormatting>
  <conditionalFormatting sqref="I35:I4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{6C2B59D5-29F8-400D-8CD7-193BEC8F01CA}</x14:id>
        </ext>
      </extLst>
    </cfRule>
  </conditionalFormatting>
  <conditionalFormatting sqref="E35:E4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{F17B5E04-D58E-43AC-86DF-A7C36D33E05B}</x14:id>
        </ext>
      </extLst>
    </cfRule>
  </conditionalFormatting>
  <conditionalFormatting sqref="H13:H1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{48D07D00-7D03-4541-A44F-1EE307384008}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{7355C061-C69D-4036-99C8-19284824FDAB}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{6C3BCCD8-3935-41F8-A434-DB1FD81B9F36}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{875B47DE-18DA-4912-B4D9-6C9B085124F8}</x14:id>
        </ext>
      </extLst>
    </cfRule>
  </conditionalFormatting>
  <conditionalFormatting sqref="B64:G64">
    <cfRule type="cellIs" dxfId="0" priority="1" operator="equal">
      <formula>"ND"</formula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{2AC0BE9E-1D3C-4CCA-9397-E5B9466B9EEA}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234253-8E22-4135-B24E-E590842221F8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6C2B59D5-29F8-400D-8CD7-193BEC8F01CA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F17B5E04-D58E-43AC-86DF-A7C36D33E05B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48D07D00-7D03-4541-A44F-1EE307384008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7355C061-C69D-4036-99C8-19284824FDAB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6C3BCCD8-3935-41F8-A434-DB1FD81B9F36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875B47DE-18DA-4912-B4D9-6C9B085124F8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2AC0BE9E-1D3C-4CCA-9397-E5B9466B9EEA}">
            <x14:dataBar minLength="0" maxLength="100" negativeBarColorSameAsPositive="1" axisPosition="none">
              <x14:cfvo type="min"/>
              <x14:cfvo type="max"/>
            </x14:dataBar>
          </x14:cfRule>
          <xm:sqref>B64:G64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sqref="A1:N1"/>
    </sheetView>
  </sheetViews>
  <sheetFormatPr defaultRowHeight="15"/>
  <cols>
    <col min="1" max="1" width="65.42578125" style="21" bestFit="1" customWidth="1"/>
    <col min="2" max="2" width="9.140625" style="19"/>
    <col min="3" max="3" width="9.140625" style="4"/>
    <col min="4" max="4" width="10" style="4" customWidth="1"/>
    <col min="5" max="7" width="9.140625" style="4"/>
    <col min="8" max="8" width="9.140625" style="7"/>
    <col min="9" max="9" width="9.140625" style="4" customWidth="1"/>
    <col min="10" max="10" width="2.85546875" style="4" customWidth="1"/>
    <col min="11" max="11" width="9.140625" style="4"/>
    <col min="12" max="12" width="10" style="4" customWidth="1"/>
    <col min="13" max="16384" width="9.140625" style="4"/>
  </cols>
  <sheetData>
    <row r="1" spans="1:14" ht="17.25">
      <c r="A1" s="148" t="s">
        <v>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149" t="s">
        <v>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8">
      <c r="A3" s="150" t="s">
        <v>81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>
      <c r="A4" s="5"/>
      <c r="B4" s="5"/>
      <c r="C4" s="5"/>
      <c r="D4" s="5"/>
      <c r="E4" s="6"/>
    </row>
    <row r="5" spans="1:14" ht="15.75">
      <c r="A5" s="151" t="s">
        <v>107</v>
      </c>
      <c r="B5" s="152"/>
      <c r="C5" s="152"/>
      <c r="D5" s="152"/>
      <c r="E5" s="152"/>
      <c r="F5" s="152"/>
      <c r="G5" s="152"/>
      <c r="H5" s="152"/>
      <c r="I5" s="153"/>
      <c r="K5" s="154" t="s">
        <v>82</v>
      </c>
      <c r="L5" s="155"/>
      <c r="M5" s="155"/>
      <c r="N5" s="156"/>
    </row>
    <row r="7" spans="1:14" ht="60">
      <c r="A7" s="8" t="s">
        <v>13</v>
      </c>
      <c r="B7" s="9" t="s">
        <v>83</v>
      </c>
      <c r="C7" s="9" t="s">
        <v>84</v>
      </c>
      <c r="D7" s="9" t="s">
        <v>85</v>
      </c>
      <c r="E7" s="9" t="s">
        <v>86</v>
      </c>
      <c r="F7" s="9" t="s">
        <v>87</v>
      </c>
      <c r="G7" s="9" t="s">
        <v>88</v>
      </c>
      <c r="H7" s="8" t="s">
        <v>89</v>
      </c>
      <c r="I7" s="8" t="s">
        <v>90</v>
      </c>
      <c r="K7" s="9" t="s">
        <v>84</v>
      </c>
      <c r="L7" s="9" t="s">
        <v>85</v>
      </c>
      <c r="M7" s="8" t="s">
        <v>89</v>
      </c>
      <c r="N7" s="8" t="s">
        <v>90</v>
      </c>
    </row>
    <row r="8" spans="1:14">
      <c r="A8" s="10" t="s">
        <v>46</v>
      </c>
      <c r="B8" s="11">
        <v>7</v>
      </c>
      <c r="C8" s="12">
        <v>500</v>
      </c>
      <c r="D8" s="12">
        <v>1550</v>
      </c>
      <c r="E8" s="11">
        <v>34</v>
      </c>
      <c r="F8" s="11">
        <v>139</v>
      </c>
      <c r="G8" s="11">
        <v>0</v>
      </c>
      <c r="H8" s="11">
        <f t="shared" ref="H8:H52" si="0">SUM(B8:G8)</f>
        <v>2230</v>
      </c>
      <c r="I8" s="13">
        <f t="shared" ref="I8:I52" si="1">H8/$H$53</f>
        <v>0.46898002103049424</v>
      </c>
      <c r="K8" s="12">
        <f t="shared" ref="K8:L28" si="2">C8</f>
        <v>500</v>
      </c>
      <c r="L8" s="12">
        <f t="shared" si="2"/>
        <v>1550</v>
      </c>
      <c r="M8" s="11">
        <f t="shared" ref="M8:M52" si="3">SUM(K8:L8)</f>
        <v>2050</v>
      </c>
      <c r="N8" s="13">
        <f t="shared" ref="N8:N52" si="4">M8/$M$53</f>
        <v>0.46889295516925894</v>
      </c>
    </row>
    <row r="9" spans="1:14">
      <c r="A9" s="10" t="s">
        <v>47</v>
      </c>
      <c r="B9" s="11">
        <v>8</v>
      </c>
      <c r="C9" s="12">
        <v>207</v>
      </c>
      <c r="D9" s="12">
        <v>1370</v>
      </c>
      <c r="E9" s="11">
        <v>24</v>
      </c>
      <c r="F9" s="11">
        <v>94</v>
      </c>
      <c r="G9" s="11">
        <v>0</v>
      </c>
      <c r="H9" s="11">
        <f t="shared" si="0"/>
        <v>1703</v>
      </c>
      <c r="I9" s="13">
        <f t="shared" si="1"/>
        <v>0.35814931650893794</v>
      </c>
      <c r="K9" s="12">
        <f t="shared" si="2"/>
        <v>207</v>
      </c>
      <c r="L9" s="12">
        <f t="shared" si="2"/>
        <v>1370</v>
      </c>
      <c r="M9" s="11">
        <f t="shared" si="3"/>
        <v>1577</v>
      </c>
      <c r="N9" s="13">
        <f t="shared" si="4"/>
        <v>0.36070448307410796</v>
      </c>
    </row>
    <row r="10" spans="1:14">
      <c r="A10" s="10" t="s">
        <v>48</v>
      </c>
      <c r="B10" s="11" t="s">
        <v>152</v>
      </c>
      <c r="C10" s="12">
        <v>7</v>
      </c>
      <c r="D10" s="12">
        <v>110</v>
      </c>
      <c r="E10" s="11">
        <v>3</v>
      </c>
      <c r="F10" s="11">
        <v>5</v>
      </c>
      <c r="G10" s="11">
        <v>0</v>
      </c>
      <c r="H10" s="11">
        <f t="shared" ref="H10:H18" si="5">SUM(B10:G10)</f>
        <v>125</v>
      </c>
      <c r="I10" s="13">
        <f t="shared" si="1"/>
        <v>2.6288117770767613E-2</v>
      </c>
      <c r="K10" s="12">
        <f t="shared" si="2"/>
        <v>7</v>
      </c>
      <c r="L10" s="12">
        <f t="shared" si="2"/>
        <v>110</v>
      </c>
      <c r="M10" s="11">
        <f>SUM(K10:L10)</f>
        <v>117</v>
      </c>
      <c r="N10" s="13">
        <f t="shared" si="4"/>
        <v>2.6761207685269899E-2</v>
      </c>
    </row>
    <row r="11" spans="1:14">
      <c r="A11" s="10" t="s">
        <v>50</v>
      </c>
      <c r="B11" s="11" t="s">
        <v>152</v>
      </c>
      <c r="C11" s="12">
        <v>6</v>
      </c>
      <c r="D11" s="12">
        <v>90</v>
      </c>
      <c r="E11" s="11" t="s">
        <v>152</v>
      </c>
      <c r="F11" s="11">
        <v>3</v>
      </c>
      <c r="G11" s="11">
        <v>0</v>
      </c>
      <c r="H11" s="11">
        <f t="shared" si="5"/>
        <v>99</v>
      </c>
      <c r="I11" s="13">
        <f t="shared" si="1"/>
        <v>2.082018927444795E-2</v>
      </c>
      <c r="K11" s="12">
        <f t="shared" si="2"/>
        <v>6</v>
      </c>
      <c r="L11" s="12">
        <f t="shared" si="2"/>
        <v>90</v>
      </c>
      <c r="M11" s="11">
        <f t="shared" si="3"/>
        <v>96</v>
      </c>
      <c r="N11" s="13">
        <f t="shared" si="4"/>
        <v>2.1957913998170174E-2</v>
      </c>
    </row>
    <row r="12" spans="1:14">
      <c r="A12" s="10" t="s">
        <v>49</v>
      </c>
      <c r="B12" s="11" t="s">
        <v>152</v>
      </c>
      <c r="C12" s="12">
        <v>8</v>
      </c>
      <c r="D12" s="12">
        <v>69</v>
      </c>
      <c r="E12" s="11">
        <v>2</v>
      </c>
      <c r="F12" s="11">
        <v>13</v>
      </c>
      <c r="G12" s="11">
        <v>0</v>
      </c>
      <c r="H12" s="11">
        <f t="shared" si="5"/>
        <v>92</v>
      </c>
      <c r="I12" s="13">
        <f t="shared" si="1"/>
        <v>1.9348054679284962E-2</v>
      </c>
      <c r="K12" s="12">
        <f t="shared" si="2"/>
        <v>8</v>
      </c>
      <c r="L12" s="12">
        <f t="shared" si="2"/>
        <v>69</v>
      </c>
      <c r="M12" s="11">
        <f t="shared" si="3"/>
        <v>77</v>
      </c>
      <c r="N12" s="13">
        <f t="shared" si="4"/>
        <v>1.7612076852698992E-2</v>
      </c>
    </row>
    <row r="13" spans="1:14">
      <c r="A13" s="10" t="s">
        <v>51</v>
      </c>
      <c r="B13" s="11" t="s">
        <v>152</v>
      </c>
      <c r="C13" s="12">
        <v>8</v>
      </c>
      <c r="D13" s="12">
        <v>42</v>
      </c>
      <c r="E13" s="11">
        <v>2</v>
      </c>
      <c r="F13" s="11">
        <v>8</v>
      </c>
      <c r="G13" s="11">
        <v>0</v>
      </c>
      <c r="H13" s="11">
        <f>SUM(B13:G13)</f>
        <v>60</v>
      </c>
      <c r="I13" s="13">
        <f t="shared" si="1"/>
        <v>1.2618296529968454E-2</v>
      </c>
      <c r="K13" s="12">
        <f>C13</f>
        <v>8</v>
      </c>
      <c r="L13" s="12">
        <f>D13</f>
        <v>42</v>
      </c>
      <c r="M13" s="11">
        <f>SUM(K13:L13)</f>
        <v>50</v>
      </c>
      <c r="N13" s="13">
        <f t="shared" si="4"/>
        <v>1.1436413540713633E-2</v>
      </c>
    </row>
    <row r="14" spans="1:14">
      <c r="A14" s="10" t="s">
        <v>52</v>
      </c>
      <c r="B14" s="11" t="s">
        <v>152</v>
      </c>
      <c r="C14" s="12">
        <v>4</v>
      </c>
      <c r="D14" s="12">
        <v>50</v>
      </c>
      <c r="E14" s="11" t="s">
        <v>152</v>
      </c>
      <c r="F14" s="11" t="s">
        <v>152</v>
      </c>
      <c r="G14" s="11">
        <v>0</v>
      </c>
      <c r="H14" s="11">
        <f t="shared" si="5"/>
        <v>54</v>
      </c>
      <c r="I14" s="13">
        <f t="shared" si="1"/>
        <v>1.1356466876971609E-2</v>
      </c>
      <c r="K14" s="12">
        <f t="shared" ref="K14:L16" si="6">C14</f>
        <v>4</v>
      </c>
      <c r="L14" s="12">
        <f t="shared" si="6"/>
        <v>50</v>
      </c>
      <c r="M14" s="11">
        <f>SUM(K14:L14)</f>
        <v>54</v>
      </c>
      <c r="N14" s="13">
        <f t="shared" si="4"/>
        <v>1.2351326623970723E-2</v>
      </c>
    </row>
    <row r="15" spans="1:14">
      <c r="A15" s="10" t="s">
        <v>53</v>
      </c>
      <c r="B15" s="11" t="s">
        <v>152</v>
      </c>
      <c r="C15" s="12">
        <v>3</v>
      </c>
      <c r="D15" s="12">
        <v>47</v>
      </c>
      <c r="E15" s="11" t="s">
        <v>152</v>
      </c>
      <c r="F15" s="11">
        <v>2</v>
      </c>
      <c r="G15" s="11">
        <v>0</v>
      </c>
      <c r="H15" s="11">
        <f t="shared" si="5"/>
        <v>52</v>
      </c>
      <c r="I15" s="13">
        <f t="shared" si="1"/>
        <v>1.0935856992639327E-2</v>
      </c>
      <c r="K15" s="12">
        <f t="shared" si="6"/>
        <v>3</v>
      </c>
      <c r="L15" s="12">
        <f t="shared" si="6"/>
        <v>47</v>
      </c>
      <c r="M15" s="11">
        <f>SUM(K15:L15)</f>
        <v>50</v>
      </c>
      <c r="N15" s="13">
        <f t="shared" si="4"/>
        <v>1.1436413540713633E-2</v>
      </c>
    </row>
    <row r="16" spans="1:14">
      <c r="A16" s="10" t="s">
        <v>60</v>
      </c>
      <c r="B16" s="11" t="s">
        <v>152</v>
      </c>
      <c r="C16" s="12">
        <v>8</v>
      </c>
      <c r="D16" s="12">
        <v>27</v>
      </c>
      <c r="E16" s="11">
        <v>1</v>
      </c>
      <c r="F16" s="11">
        <v>5</v>
      </c>
      <c r="G16" s="11">
        <v>0</v>
      </c>
      <c r="H16" s="11">
        <f t="shared" si="5"/>
        <v>41</v>
      </c>
      <c r="I16" s="13">
        <f t="shared" si="1"/>
        <v>8.6225026288117776E-3</v>
      </c>
      <c r="K16" s="12">
        <f t="shared" si="6"/>
        <v>8</v>
      </c>
      <c r="L16" s="12">
        <f t="shared" si="6"/>
        <v>27</v>
      </c>
      <c r="M16" s="11">
        <f>SUM(K16:L16)</f>
        <v>35</v>
      </c>
      <c r="N16" s="13">
        <f t="shared" si="4"/>
        <v>8.0054894784995431E-3</v>
      </c>
    </row>
    <row r="17" spans="1:14">
      <c r="A17" s="10" t="s">
        <v>91</v>
      </c>
      <c r="B17" s="11" t="s">
        <v>152</v>
      </c>
      <c r="C17" s="12">
        <v>2</v>
      </c>
      <c r="D17" s="12">
        <v>30</v>
      </c>
      <c r="E17" s="11" t="s">
        <v>152</v>
      </c>
      <c r="F17" s="11">
        <v>2</v>
      </c>
      <c r="G17" s="11">
        <v>0</v>
      </c>
      <c r="H17" s="11">
        <f t="shared" si="5"/>
        <v>34</v>
      </c>
      <c r="I17" s="13">
        <f t="shared" si="1"/>
        <v>7.150368033648791E-3</v>
      </c>
      <c r="K17" s="12">
        <f t="shared" si="2"/>
        <v>2</v>
      </c>
      <c r="L17" s="12">
        <f t="shared" si="2"/>
        <v>30</v>
      </c>
      <c r="M17" s="11">
        <f t="shared" si="3"/>
        <v>32</v>
      </c>
      <c r="N17" s="13">
        <f t="shared" si="4"/>
        <v>7.319304666056725E-3</v>
      </c>
    </row>
    <row r="18" spans="1:14">
      <c r="A18" s="10" t="s">
        <v>117</v>
      </c>
      <c r="B18" s="11" t="s">
        <v>152</v>
      </c>
      <c r="C18" s="12">
        <v>4</v>
      </c>
      <c r="D18" s="12">
        <v>28</v>
      </c>
      <c r="E18" s="11" t="s">
        <v>152</v>
      </c>
      <c r="F18" s="11">
        <v>1</v>
      </c>
      <c r="G18" s="11">
        <v>0</v>
      </c>
      <c r="H18" s="11">
        <f t="shared" si="5"/>
        <v>33</v>
      </c>
      <c r="I18" s="13">
        <f t="shared" si="1"/>
        <v>6.9400630914826502E-3</v>
      </c>
      <c r="K18" s="12">
        <f>C18</f>
        <v>4</v>
      </c>
      <c r="L18" s="12">
        <f>D18</f>
        <v>28</v>
      </c>
      <c r="M18" s="11">
        <f>SUM(K18:L18)</f>
        <v>32</v>
      </c>
      <c r="N18" s="13">
        <f t="shared" si="4"/>
        <v>7.319304666056725E-3</v>
      </c>
    </row>
    <row r="19" spans="1:14">
      <c r="A19" s="10" t="s">
        <v>118</v>
      </c>
      <c r="B19" s="11" t="s">
        <v>152</v>
      </c>
      <c r="C19" s="12">
        <v>2</v>
      </c>
      <c r="D19" s="12">
        <v>20</v>
      </c>
      <c r="E19" s="11">
        <v>3</v>
      </c>
      <c r="F19" s="11">
        <v>5</v>
      </c>
      <c r="G19" s="11">
        <v>0</v>
      </c>
      <c r="H19" s="11">
        <f>SUM(B19:G19)</f>
        <v>30</v>
      </c>
      <c r="I19" s="13">
        <f t="shared" si="1"/>
        <v>6.3091482649842269E-3</v>
      </c>
      <c r="K19" s="12">
        <f>C19</f>
        <v>2</v>
      </c>
      <c r="L19" s="12">
        <f>D19</f>
        <v>20</v>
      </c>
      <c r="M19" s="11">
        <f>SUM(K19:L19)</f>
        <v>22</v>
      </c>
      <c r="N19" s="13">
        <f t="shared" si="4"/>
        <v>5.0320219579139984E-3</v>
      </c>
    </row>
    <row r="20" spans="1:14">
      <c r="A20" s="10" t="s">
        <v>119</v>
      </c>
      <c r="B20" s="11" t="s">
        <v>152</v>
      </c>
      <c r="C20" s="12" t="s">
        <v>152</v>
      </c>
      <c r="D20" s="12">
        <v>27</v>
      </c>
      <c r="E20" s="11" t="s">
        <v>152</v>
      </c>
      <c r="F20" s="11">
        <v>1</v>
      </c>
      <c r="G20" s="11">
        <v>0</v>
      </c>
      <c r="H20" s="11">
        <f t="shared" si="0"/>
        <v>28</v>
      </c>
      <c r="I20" s="13">
        <f t="shared" si="1"/>
        <v>5.8885383806519453E-3</v>
      </c>
      <c r="K20" s="12" t="str">
        <f t="shared" si="2"/>
        <v>-</v>
      </c>
      <c r="L20" s="12">
        <f t="shared" si="2"/>
        <v>27</v>
      </c>
      <c r="M20" s="11">
        <f t="shared" si="3"/>
        <v>27</v>
      </c>
      <c r="N20" s="13">
        <f t="shared" si="4"/>
        <v>6.1756633119853617E-3</v>
      </c>
    </row>
    <row r="21" spans="1:14">
      <c r="A21" s="10" t="s">
        <v>120</v>
      </c>
      <c r="B21" s="11" t="s">
        <v>152</v>
      </c>
      <c r="C21" s="12">
        <v>3</v>
      </c>
      <c r="D21" s="12">
        <v>18</v>
      </c>
      <c r="E21" s="11" t="s">
        <v>152</v>
      </c>
      <c r="F21" s="11">
        <v>4</v>
      </c>
      <c r="G21" s="11">
        <v>0</v>
      </c>
      <c r="H21" s="11">
        <f>SUM(B21:G21)</f>
        <v>25</v>
      </c>
      <c r="I21" s="13">
        <f t="shared" si="1"/>
        <v>5.2576235541535229E-3</v>
      </c>
      <c r="K21" s="12">
        <f>C21</f>
        <v>3</v>
      </c>
      <c r="L21" s="12">
        <f>D21</f>
        <v>18</v>
      </c>
      <c r="M21" s="11">
        <f t="shared" si="3"/>
        <v>21</v>
      </c>
      <c r="N21" s="13">
        <f t="shared" si="4"/>
        <v>4.8032936870997254E-3</v>
      </c>
    </row>
    <row r="22" spans="1:14">
      <c r="A22" s="10" t="s">
        <v>121</v>
      </c>
      <c r="B22" s="11" t="s">
        <v>152</v>
      </c>
      <c r="C22" s="12">
        <v>6</v>
      </c>
      <c r="D22" s="12">
        <v>12</v>
      </c>
      <c r="E22" s="11" t="s">
        <v>152</v>
      </c>
      <c r="F22" s="11">
        <v>1</v>
      </c>
      <c r="G22" s="11">
        <v>0</v>
      </c>
      <c r="H22" s="11">
        <f t="shared" si="0"/>
        <v>19</v>
      </c>
      <c r="I22" s="13">
        <f t="shared" si="1"/>
        <v>3.9957939011566771E-3</v>
      </c>
      <c r="K22" s="12">
        <f t="shared" si="2"/>
        <v>6</v>
      </c>
      <c r="L22" s="12">
        <f t="shared" si="2"/>
        <v>12</v>
      </c>
      <c r="M22" s="11">
        <f t="shared" si="3"/>
        <v>18</v>
      </c>
      <c r="N22" s="13">
        <f t="shared" si="4"/>
        <v>4.1171088746569072E-3</v>
      </c>
    </row>
    <row r="23" spans="1:14">
      <c r="A23" s="10" t="s">
        <v>122</v>
      </c>
      <c r="B23" s="11">
        <v>2</v>
      </c>
      <c r="C23" s="12">
        <v>9</v>
      </c>
      <c r="D23" s="12">
        <v>4</v>
      </c>
      <c r="E23" s="11" t="s">
        <v>152</v>
      </c>
      <c r="F23" s="11">
        <v>2</v>
      </c>
      <c r="G23" s="11">
        <v>0</v>
      </c>
      <c r="H23" s="11">
        <f>SUM(B23:G23)</f>
        <v>17</v>
      </c>
      <c r="I23" s="13">
        <f t="shared" si="1"/>
        <v>3.5751840168243955E-3</v>
      </c>
      <c r="K23" s="12">
        <f>C23</f>
        <v>9</v>
      </c>
      <c r="L23" s="12">
        <f>D23</f>
        <v>4</v>
      </c>
      <c r="M23" s="11">
        <f>SUM(K23:L23)</f>
        <v>13</v>
      </c>
      <c r="N23" s="13">
        <f t="shared" si="4"/>
        <v>2.9734675205855443E-3</v>
      </c>
    </row>
    <row r="24" spans="1:14">
      <c r="A24" s="10" t="s">
        <v>123</v>
      </c>
      <c r="B24" s="11" t="s">
        <v>152</v>
      </c>
      <c r="C24" s="12" t="s">
        <v>152</v>
      </c>
      <c r="D24" s="12">
        <v>15</v>
      </c>
      <c r="E24" s="11" t="s">
        <v>152</v>
      </c>
      <c r="F24" s="11" t="s">
        <v>152</v>
      </c>
      <c r="G24" s="11">
        <v>0</v>
      </c>
      <c r="H24" s="11">
        <f>SUM(B24:G24)</f>
        <v>15</v>
      </c>
      <c r="I24" s="13">
        <f t="shared" si="1"/>
        <v>3.1545741324921135E-3</v>
      </c>
      <c r="K24" s="12" t="str">
        <f t="shared" si="2"/>
        <v>-</v>
      </c>
      <c r="L24" s="12">
        <f t="shared" si="2"/>
        <v>15</v>
      </c>
      <c r="M24" s="11">
        <f t="shared" si="3"/>
        <v>15</v>
      </c>
      <c r="N24" s="13">
        <f t="shared" si="4"/>
        <v>3.4309240622140895E-3</v>
      </c>
    </row>
    <row r="25" spans="1:14">
      <c r="A25" s="10" t="s">
        <v>124</v>
      </c>
      <c r="B25" s="11" t="s">
        <v>152</v>
      </c>
      <c r="C25" s="12">
        <v>3</v>
      </c>
      <c r="D25" s="12">
        <v>9</v>
      </c>
      <c r="E25" s="11" t="s">
        <v>152</v>
      </c>
      <c r="F25" s="11">
        <v>1</v>
      </c>
      <c r="G25" s="11">
        <v>0</v>
      </c>
      <c r="H25" s="11">
        <f t="shared" si="0"/>
        <v>13</v>
      </c>
      <c r="I25" s="13">
        <f t="shared" si="1"/>
        <v>2.7339642481598318E-3</v>
      </c>
      <c r="K25" s="12">
        <f t="shared" si="2"/>
        <v>3</v>
      </c>
      <c r="L25" s="12">
        <f t="shared" si="2"/>
        <v>9</v>
      </c>
      <c r="M25" s="11">
        <f t="shared" si="3"/>
        <v>12</v>
      </c>
      <c r="N25" s="13">
        <f t="shared" si="4"/>
        <v>2.7447392497712718E-3</v>
      </c>
    </row>
    <row r="26" spans="1:14">
      <c r="A26" s="10" t="s">
        <v>125</v>
      </c>
      <c r="B26" s="11" t="s">
        <v>152</v>
      </c>
      <c r="C26" s="12" t="s">
        <v>152</v>
      </c>
      <c r="D26" s="12">
        <v>10</v>
      </c>
      <c r="E26" s="11" t="s">
        <v>152</v>
      </c>
      <c r="F26" s="11" t="s">
        <v>152</v>
      </c>
      <c r="G26" s="11">
        <v>0</v>
      </c>
      <c r="H26" s="11">
        <f t="shared" si="0"/>
        <v>10</v>
      </c>
      <c r="I26" s="13">
        <f t="shared" si="1"/>
        <v>2.103049421661409E-3</v>
      </c>
      <c r="K26" s="12" t="str">
        <f t="shared" si="2"/>
        <v>-</v>
      </c>
      <c r="L26" s="12">
        <f t="shared" si="2"/>
        <v>10</v>
      </c>
      <c r="M26" s="11">
        <f t="shared" si="3"/>
        <v>10</v>
      </c>
      <c r="N26" s="13">
        <f t="shared" si="4"/>
        <v>2.2872827081427266E-3</v>
      </c>
    </row>
    <row r="27" spans="1:14">
      <c r="A27" s="10" t="s">
        <v>126</v>
      </c>
      <c r="B27" s="11" t="s">
        <v>152</v>
      </c>
      <c r="C27" s="12" t="s">
        <v>152</v>
      </c>
      <c r="D27" s="12">
        <v>7</v>
      </c>
      <c r="E27" s="11" t="s">
        <v>152</v>
      </c>
      <c r="F27" s="11">
        <v>1</v>
      </c>
      <c r="G27" s="11">
        <v>0</v>
      </c>
      <c r="H27" s="11">
        <f>SUM(B27:G27)</f>
        <v>8</v>
      </c>
      <c r="I27" s="13">
        <f t="shared" si="1"/>
        <v>1.6824395373291271E-3</v>
      </c>
      <c r="K27" s="12" t="str">
        <f t="shared" si="2"/>
        <v>-</v>
      </c>
      <c r="L27" s="12">
        <f t="shared" si="2"/>
        <v>7</v>
      </c>
      <c r="M27" s="11">
        <f t="shared" si="3"/>
        <v>7</v>
      </c>
      <c r="N27" s="13">
        <f t="shared" si="4"/>
        <v>1.6010978956999085E-3</v>
      </c>
    </row>
    <row r="28" spans="1:14">
      <c r="A28" s="10" t="s">
        <v>127</v>
      </c>
      <c r="B28" s="11" t="s">
        <v>152</v>
      </c>
      <c r="C28" s="12" t="s">
        <v>152</v>
      </c>
      <c r="D28" s="12">
        <v>7</v>
      </c>
      <c r="E28" s="11" t="s">
        <v>152</v>
      </c>
      <c r="F28" s="11" t="s">
        <v>152</v>
      </c>
      <c r="G28" s="11">
        <v>0</v>
      </c>
      <c r="H28" s="11">
        <f t="shared" si="0"/>
        <v>7</v>
      </c>
      <c r="I28" s="13">
        <f t="shared" si="1"/>
        <v>1.4721345951629863E-3</v>
      </c>
      <c r="K28" s="12" t="str">
        <f t="shared" si="2"/>
        <v>-</v>
      </c>
      <c r="L28" s="12">
        <f t="shared" si="2"/>
        <v>7</v>
      </c>
      <c r="M28" s="11">
        <f t="shared" si="3"/>
        <v>7</v>
      </c>
      <c r="N28" s="13">
        <f t="shared" si="4"/>
        <v>1.6010978956999085E-3</v>
      </c>
    </row>
    <row r="29" spans="1:14">
      <c r="A29" s="10" t="s">
        <v>128</v>
      </c>
      <c r="B29" s="11" t="s">
        <v>152</v>
      </c>
      <c r="C29" s="12" t="s">
        <v>152</v>
      </c>
      <c r="D29" s="12">
        <v>6</v>
      </c>
      <c r="E29" s="11" t="s">
        <v>152</v>
      </c>
      <c r="F29" s="11">
        <v>1</v>
      </c>
      <c r="G29" s="11">
        <v>0</v>
      </c>
      <c r="H29" s="11">
        <f t="shared" si="0"/>
        <v>7</v>
      </c>
      <c r="I29" s="13">
        <f t="shared" si="1"/>
        <v>1.4721345951629863E-3</v>
      </c>
      <c r="K29" s="12" t="str">
        <f>C29</f>
        <v>-</v>
      </c>
      <c r="L29" s="12">
        <f>D29</f>
        <v>6</v>
      </c>
      <c r="M29" s="11">
        <f>SUM(K29:L29)</f>
        <v>6</v>
      </c>
      <c r="N29" s="13">
        <f t="shared" si="4"/>
        <v>1.3723696248856359E-3</v>
      </c>
    </row>
    <row r="30" spans="1:14">
      <c r="A30" s="10" t="s">
        <v>129</v>
      </c>
      <c r="B30" s="11" t="s">
        <v>152</v>
      </c>
      <c r="C30" s="12">
        <v>2</v>
      </c>
      <c r="D30" s="12">
        <v>4</v>
      </c>
      <c r="E30" s="11" t="s">
        <v>152</v>
      </c>
      <c r="F30" s="11" t="s">
        <v>152</v>
      </c>
      <c r="G30" s="11">
        <v>0</v>
      </c>
      <c r="H30" s="11">
        <f t="shared" si="0"/>
        <v>6</v>
      </c>
      <c r="I30" s="13">
        <f t="shared" si="1"/>
        <v>1.2618296529968455E-3</v>
      </c>
      <c r="K30" s="12">
        <f>C30</f>
        <v>2</v>
      </c>
      <c r="L30" s="12">
        <f>D30</f>
        <v>4</v>
      </c>
      <c r="M30" s="11">
        <f>SUM(K30:L30)</f>
        <v>6</v>
      </c>
      <c r="N30" s="13">
        <f t="shared" si="4"/>
        <v>1.3723696248856359E-3</v>
      </c>
    </row>
    <row r="31" spans="1:14">
      <c r="A31" s="10" t="s">
        <v>130</v>
      </c>
      <c r="B31" s="11" t="s">
        <v>152</v>
      </c>
      <c r="C31" s="12" t="s">
        <v>152</v>
      </c>
      <c r="D31" s="12">
        <v>3</v>
      </c>
      <c r="E31" s="11">
        <v>1</v>
      </c>
      <c r="F31" s="11">
        <v>1</v>
      </c>
      <c r="G31" s="11">
        <v>0</v>
      </c>
      <c r="H31" s="11">
        <f t="shared" si="0"/>
        <v>5</v>
      </c>
      <c r="I31" s="13">
        <f t="shared" si="1"/>
        <v>1.0515247108307045E-3</v>
      </c>
      <c r="K31" s="12" t="str">
        <f t="shared" ref="K31:L49" si="7">C31</f>
        <v>-</v>
      </c>
      <c r="L31" s="12">
        <f t="shared" si="7"/>
        <v>3</v>
      </c>
      <c r="M31" s="11">
        <f t="shared" si="3"/>
        <v>3</v>
      </c>
      <c r="N31" s="13">
        <f t="shared" si="4"/>
        <v>6.8618481244281794E-4</v>
      </c>
    </row>
    <row r="32" spans="1:14">
      <c r="A32" s="10" t="s">
        <v>131</v>
      </c>
      <c r="B32" s="11" t="s">
        <v>152</v>
      </c>
      <c r="C32" s="12" t="s">
        <v>152</v>
      </c>
      <c r="D32" s="12">
        <v>5</v>
      </c>
      <c r="E32" s="11" t="s">
        <v>152</v>
      </c>
      <c r="F32" s="11" t="s">
        <v>152</v>
      </c>
      <c r="G32" s="11">
        <v>0</v>
      </c>
      <c r="H32" s="11">
        <f t="shared" si="0"/>
        <v>5</v>
      </c>
      <c r="I32" s="13">
        <f t="shared" si="1"/>
        <v>1.0515247108307045E-3</v>
      </c>
      <c r="K32" s="12" t="str">
        <f t="shared" si="7"/>
        <v>-</v>
      </c>
      <c r="L32" s="12">
        <f t="shared" si="7"/>
        <v>5</v>
      </c>
      <c r="M32" s="11">
        <f t="shared" si="3"/>
        <v>5</v>
      </c>
      <c r="N32" s="13">
        <f t="shared" si="4"/>
        <v>1.1436413540713633E-3</v>
      </c>
    </row>
    <row r="33" spans="1:14">
      <c r="A33" s="10" t="s">
        <v>132</v>
      </c>
      <c r="B33" s="11" t="s">
        <v>152</v>
      </c>
      <c r="C33" s="12" t="s">
        <v>152</v>
      </c>
      <c r="D33" s="12">
        <v>3</v>
      </c>
      <c r="E33" s="11" t="s">
        <v>152</v>
      </c>
      <c r="F33" s="11">
        <v>1</v>
      </c>
      <c r="G33" s="11">
        <v>0</v>
      </c>
      <c r="H33" s="11">
        <f t="shared" si="0"/>
        <v>4</v>
      </c>
      <c r="I33" s="13">
        <f t="shared" si="1"/>
        <v>8.4121976866456357E-4</v>
      </c>
      <c r="K33" s="12" t="str">
        <f t="shared" si="7"/>
        <v>-</v>
      </c>
      <c r="L33" s="12">
        <f t="shared" si="7"/>
        <v>3</v>
      </c>
      <c r="M33" s="11">
        <f t="shared" si="3"/>
        <v>3</v>
      </c>
      <c r="N33" s="13">
        <f t="shared" si="4"/>
        <v>6.8618481244281794E-4</v>
      </c>
    </row>
    <row r="34" spans="1:14">
      <c r="A34" s="10" t="s">
        <v>133</v>
      </c>
      <c r="B34" s="11" t="s">
        <v>152</v>
      </c>
      <c r="C34" s="12" t="s">
        <v>152</v>
      </c>
      <c r="D34" s="12">
        <v>2</v>
      </c>
      <c r="E34" s="11" t="s">
        <v>152</v>
      </c>
      <c r="F34" s="11">
        <v>2</v>
      </c>
      <c r="G34" s="11">
        <v>0</v>
      </c>
      <c r="H34" s="11">
        <f>SUM(B34:G34)</f>
        <v>4</v>
      </c>
      <c r="I34" s="13">
        <f t="shared" si="1"/>
        <v>8.4121976866456357E-4</v>
      </c>
      <c r="K34" s="12" t="str">
        <f>C34</f>
        <v>-</v>
      </c>
      <c r="L34" s="12">
        <f>D34</f>
        <v>2</v>
      </c>
      <c r="M34" s="11">
        <f>SUM(K34:L34)</f>
        <v>2</v>
      </c>
      <c r="N34" s="13">
        <f t="shared" si="4"/>
        <v>4.5745654162854531E-4</v>
      </c>
    </row>
    <row r="35" spans="1:14">
      <c r="A35" s="10" t="s">
        <v>134</v>
      </c>
      <c r="B35" s="11" t="s">
        <v>152</v>
      </c>
      <c r="C35" s="12">
        <v>1</v>
      </c>
      <c r="D35" s="12">
        <v>2</v>
      </c>
      <c r="E35" s="11" t="s">
        <v>152</v>
      </c>
      <c r="F35" s="11" t="s">
        <v>152</v>
      </c>
      <c r="G35" s="11">
        <v>0</v>
      </c>
      <c r="H35" s="11">
        <f t="shared" si="0"/>
        <v>3</v>
      </c>
      <c r="I35" s="13">
        <f t="shared" si="1"/>
        <v>6.3091482649842276E-4</v>
      </c>
      <c r="K35" s="12">
        <f t="shared" si="7"/>
        <v>1</v>
      </c>
      <c r="L35" s="12">
        <f t="shared" si="7"/>
        <v>2</v>
      </c>
      <c r="M35" s="11">
        <f t="shared" si="3"/>
        <v>3</v>
      </c>
      <c r="N35" s="13">
        <f t="shared" si="4"/>
        <v>6.8618481244281794E-4</v>
      </c>
    </row>
    <row r="36" spans="1:14">
      <c r="A36" s="10" t="s">
        <v>135</v>
      </c>
      <c r="B36" s="11" t="s">
        <v>152</v>
      </c>
      <c r="C36" s="12" t="s">
        <v>152</v>
      </c>
      <c r="D36" s="12">
        <v>2</v>
      </c>
      <c r="E36" s="11" t="s">
        <v>152</v>
      </c>
      <c r="F36" s="11">
        <v>1</v>
      </c>
      <c r="G36" s="11">
        <v>0</v>
      </c>
      <c r="H36" s="11">
        <f t="shared" si="0"/>
        <v>3</v>
      </c>
      <c r="I36" s="13">
        <f t="shared" si="1"/>
        <v>6.3091482649842276E-4</v>
      </c>
      <c r="K36" s="12" t="str">
        <f t="shared" si="7"/>
        <v>-</v>
      </c>
      <c r="L36" s="12">
        <f t="shared" si="7"/>
        <v>2</v>
      </c>
      <c r="M36" s="11">
        <f t="shared" si="3"/>
        <v>2</v>
      </c>
      <c r="N36" s="13">
        <f t="shared" si="4"/>
        <v>4.5745654162854531E-4</v>
      </c>
    </row>
    <row r="37" spans="1:14">
      <c r="A37" s="10" t="s">
        <v>136</v>
      </c>
      <c r="B37" s="11" t="s">
        <v>152</v>
      </c>
      <c r="C37" s="12" t="s">
        <v>152</v>
      </c>
      <c r="D37" s="12">
        <v>3</v>
      </c>
      <c r="E37" s="11" t="s">
        <v>152</v>
      </c>
      <c r="F37" s="11" t="s">
        <v>152</v>
      </c>
      <c r="G37" s="11">
        <v>0</v>
      </c>
      <c r="H37" s="11">
        <f t="shared" si="0"/>
        <v>3</v>
      </c>
      <c r="I37" s="13">
        <f t="shared" si="1"/>
        <v>6.3091482649842276E-4</v>
      </c>
      <c r="K37" s="12" t="str">
        <f t="shared" si="7"/>
        <v>-</v>
      </c>
      <c r="L37" s="12">
        <f t="shared" si="7"/>
        <v>3</v>
      </c>
      <c r="M37" s="11">
        <f t="shared" si="3"/>
        <v>3</v>
      </c>
      <c r="N37" s="13">
        <f t="shared" si="4"/>
        <v>6.8618481244281794E-4</v>
      </c>
    </row>
    <row r="38" spans="1:14">
      <c r="A38" s="10" t="s">
        <v>137</v>
      </c>
      <c r="B38" s="11" t="s">
        <v>152</v>
      </c>
      <c r="C38" s="12" t="s">
        <v>152</v>
      </c>
      <c r="D38" s="12">
        <v>2</v>
      </c>
      <c r="E38" s="11" t="s">
        <v>152</v>
      </c>
      <c r="F38" s="11" t="s">
        <v>152</v>
      </c>
      <c r="G38" s="11">
        <v>0</v>
      </c>
      <c r="H38" s="11">
        <f>SUM(B38:G38)</f>
        <v>2</v>
      </c>
      <c r="I38" s="13">
        <f t="shared" si="1"/>
        <v>4.2060988433228178E-4</v>
      </c>
      <c r="K38" s="12" t="str">
        <f>C38</f>
        <v>-</v>
      </c>
      <c r="L38" s="12">
        <f>D38</f>
        <v>2</v>
      </c>
      <c r="M38" s="11">
        <f>SUM(K38:L38)</f>
        <v>2</v>
      </c>
      <c r="N38" s="13">
        <f t="shared" si="4"/>
        <v>4.5745654162854531E-4</v>
      </c>
    </row>
    <row r="39" spans="1:14">
      <c r="A39" s="10" t="s">
        <v>138</v>
      </c>
      <c r="B39" s="11" t="s">
        <v>152</v>
      </c>
      <c r="C39" s="12">
        <v>1</v>
      </c>
      <c r="D39" s="12" t="s">
        <v>152</v>
      </c>
      <c r="E39" s="11" t="s">
        <v>152</v>
      </c>
      <c r="F39" s="11">
        <v>1</v>
      </c>
      <c r="G39" s="11">
        <v>0</v>
      </c>
      <c r="H39" s="11">
        <f>SUM(B39:G39)</f>
        <v>2</v>
      </c>
      <c r="I39" s="13">
        <f t="shared" si="1"/>
        <v>4.2060988433228178E-4</v>
      </c>
      <c r="K39" s="12">
        <f>C39</f>
        <v>1</v>
      </c>
      <c r="L39" s="12" t="str">
        <f>D39</f>
        <v>-</v>
      </c>
      <c r="M39" s="11">
        <f>SUM(K39:L39)</f>
        <v>1</v>
      </c>
      <c r="N39" s="13">
        <f t="shared" si="4"/>
        <v>2.2872827081427266E-4</v>
      </c>
    </row>
    <row r="40" spans="1:14">
      <c r="A40" s="10" t="s">
        <v>139</v>
      </c>
      <c r="B40" s="11" t="s">
        <v>152</v>
      </c>
      <c r="C40" s="12" t="s">
        <v>152</v>
      </c>
      <c r="D40" s="12">
        <v>2</v>
      </c>
      <c r="E40" s="11" t="s">
        <v>152</v>
      </c>
      <c r="F40" s="11" t="s">
        <v>152</v>
      </c>
      <c r="G40" s="11">
        <v>0</v>
      </c>
      <c r="H40" s="11">
        <f t="shared" si="0"/>
        <v>2</v>
      </c>
      <c r="I40" s="13">
        <f t="shared" si="1"/>
        <v>4.2060988433228178E-4</v>
      </c>
      <c r="K40" s="12" t="str">
        <f t="shared" si="7"/>
        <v>-</v>
      </c>
      <c r="L40" s="12">
        <f t="shared" si="7"/>
        <v>2</v>
      </c>
      <c r="M40" s="11">
        <f t="shared" si="3"/>
        <v>2</v>
      </c>
      <c r="N40" s="13">
        <f t="shared" si="4"/>
        <v>4.5745654162854531E-4</v>
      </c>
    </row>
    <row r="41" spans="1:14">
      <c r="A41" s="10" t="s">
        <v>140</v>
      </c>
      <c r="B41" s="11" t="s">
        <v>152</v>
      </c>
      <c r="C41" s="12" t="s">
        <v>152</v>
      </c>
      <c r="D41" s="12">
        <v>2</v>
      </c>
      <c r="E41" s="11" t="s">
        <v>152</v>
      </c>
      <c r="F41" s="11" t="s">
        <v>152</v>
      </c>
      <c r="G41" s="11">
        <v>0</v>
      </c>
      <c r="H41" s="11">
        <f t="shared" si="0"/>
        <v>2</v>
      </c>
      <c r="I41" s="13">
        <f t="shared" si="1"/>
        <v>4.2060988433228178E-4</v>
      </c>
      <c r="K41" s="12" t="str">
        <f t="shared" si="7"/>
        <v>-</v>
      </c>
      <c r="L41" s="12">
        <f t="shared" si="7"/>
        <v>2</v>
      </c>
      <c r="M41" s="11">
        <f t="shared" si="3"/>
        <v>2</v>
      </c>
      <c r="N41" s="13">
        <f t="shared" si="4"/>
        <v>4.5745654162854531E-4</v>
      </c>
    </row>
    <row r="42" spans="1:14">
      <c r="A42" s="10" t="s">
        <v>141</v>
      </c>
      <c r="B42" s="11" t="s">
        <v>152</v>
      </c>
      <c r="C42" s="12" t="s">
        <v>152</v>
      </c>
      <c r="D42" s="12">
        <v>1</v>
      </c>
      <c r="E42" s="11" t="s">
        <v>152</v>
      </c>
      <c r="F42" s="11">
        <v>1</v>
      </c>
      <c r="G42" s="11">
        <v>0</v>
      </c>
      <c r="H42" s="11">
        <f t="shared" si="0"/>
        <v>2</v>
      </c>
      <c r="I42" s="13">
        <f t="shared" si="1"/>
        <v>4.2060988433228178E-4</v>
      </c>
      <c r="K42" s="12" t="str">
        <f t="shared" si="7"/>
        <v>-</v>
      </c>
      <c r="L42" s="12">
        <f t="shared" si="7"/>
        <v>1</v>
      </c>
      <c r="M42" s="11">
        <f t="shared" si="3"/>
        <v>1</v>
      </c>
      <c r="N42" s="13">
        <f t="shared" si="4"/>
        <v>2.2872827081427266E-4</v>
      </c>
    </row>
    <row r="43" spans="1:14">
      <c r="A43" s="10" t="s">
        <v>142</v>
      </c>
      <c r="B43" s="11" t="s">
        <v>152</v>
      </c>
      <c r="C43" s="12" t="s">
        <v>152</v>
      </c>
      <c r="D43" s="12">
        <v>1</v>
      </c>
      <c r="E43" s="11" t="s">
        <v>152</v>
      </c>
      <c r="F43" s="11" t="s">
        <v>152</v>
      </c>
      <c r="G43" s="11">
        <v>0</v>
      </c>
      <c r="H43" s="11">
        <f t="shared" si="0"/>
        <v>1</v>
      </c>
      <c r="I43" s="13">
        <f t="shared" si="1"/>
        <v>2.1030494216614089E-4</v>
      </c>
      <c r="K43" s="12" t="str">
        <f t="shared" si="7"/>
        <v>-</v>
      </c>
      <c r="L43" s="12">
        <f t="shared" si="7"/>
        <v>1</v>
      </c>
      <c r="M43" s="11">
        <f t="shared" si="3"/>
        <v>1</v>
      </c>
      <c r="N43" s="13">
        <f t="shared" si="4"/>
        <v>2.2872827081427266E-4</v>
      </c>
    </row>
    <row r="44" spans="1:14">
      <c r="A44" s="10" t="s">
        <v>143</v>
      </c>
      <c r="B44" s="11" t="s">
        <v>152</v>
      </c>
      <c r="C44" s="12" t="s">
        <v>152</v>
      </c>
      <c r="D44" s="12">
        <v>1</v>
      </c>
      <c r="E44" s="11" t="s">
        <v>152</v>
      </c>
      <c r="F44" s="11" t="s">
        <v>152</v>
      </c>
      <c r="G44" s="11">
        <v>0</v>
      </c>
      <c r="H44" s="11">
        <f t="shared" si="0"/>
        <v>1</v>
      </c>
      <c r="I44" s="13">
        <f t="shared" si="1"/>
        <v>2.1030494216614089E-4</v>
      </c>
      <c r="K44" s="12" t="str">
        <f t="shared" si="7"/>
        <v>-</v>
      </c>
      <c r="L44" s="12">
        <f t="shared" si="7"/>
        <v>1</v>
      </c>
      <c r="M44" s="11">
        <f t="shared" si="3"/>
        <v>1</v>
      </c>
      <c r="N44" s="13">
        <f t="shared" si="4"/>
        <v>2.2872827081427266E-4</v>
      </c>
    </row>
    <row r="45" spans="1:14">
      <c r="A45" s="10" t="s">
        <v>144</v>
      </c>
      <c r="B45" s="11" t="s">
        <v>152</v>
      </c>
      <c r="C45" s="12" t="s">
        <v>152</v>
      </c>
      <c r="D45" s="12" t="s">
        <v>152</v>
      </c>
      <c r="E45" s="11" t="s">
        <v>152</v>
      </c>
      <c r="F45" s="11">
        <v>1</v>
      </c>
      <c r="G45" s="11">
        <v>0</v>
      </c>
      <c r="H45" s="11">
        <f t="shared" si="0"/>
        <v>1</v>
      </c>
      <c r="I45" s="13">
        <f t="shared" si="1"/>
        <v>2.1030494216614089E-4</v>
      </c>
      <c r="K45" s="12" t="str">
        <f t="shared" si="7"/>
        <v>-</v>
      </c>
      <c r="L45" s="12" t="str">
        <f t="shared" si="7"/>
        <v>-</v>
      </c>
      <c r="M45" s="11">
        <f t="shared" si="3"/>
        <v>0</v>
      </c>
      <c r="N45" s="13">
        <f t="shared" si="4"/>
        <v>0</v>
      </c>
    </row>
    <row r="46" spans="1:14">
      <c r="A46" s="10" t="s">
        <v>145</v>
      </c>
      <c r="B46" s="11" t="s">
        <v>152</v>
      </c>
      <c r="C46" s="12">
        <v>1</v>
      </c>
      <c r="D46" s="12" t="s">
        <v>152</v>
      </c>
      <c r="E46" s="11" t="s">
        <v>152</v>
      </c>
      <c r="F46" s="11" t="s">
        <v>152</v>
      </c>
      <c r="G46" s="11">
        <v>0</v>
      </c>
      <c r="H46" s="11">
        <f t="shared" si="0"/>
        <v>1</v>
      </c>
      <c r="I46" s="13">
        <f t="shared" si="1"/>
        <v>2.1030494216614089E-4</v>
      </c>
      <c r="K46" s="12">
        <f t="shared" si="7"/>
        <v>1</v>
      </c>
      <c r="L46" s="12" t="str">
        <f t="shared" si="7"/>
        <v>-</v>
      </c>
      <c r="M46" s="11">
        <f t="shared" si="3"/>
        <v>1</v>
      </c>
      <c r="N46" s="13">
        <f t="shared" si="4"/>
        <v>2.2872827081427266E-4</v>
      </c>
    </row>
    <row r="47" spans="1:14">
      <c r="A47" s="10" t="s">
        <v>146</v>
      </c>
      <c r="B47" s="11" t="s">
        <v>152</v>
      </c>
      <c r="C47" s="12">
        <v>1</v>
      </c>
      <c r="D47" s="12" t="s">
        <v>152</v>
      </c>
      <c r="E47" s="11" t="s">
        <v>152</v>
      </c>
      <c r="F47" s="11" t="s">
        <v>152</v>
      </c>
      <c r="G47" s="11">
        <v>0</v>
      </c>
      <c r="H47" s="11">
        <f t="shared" si="0"/>
        <v>1</v>
      </c>
      <c r="I47" s="13">
        <f t="shared" si="1"/>
        <v>2.1030494216614089E-4</v>
      </c>
      <c r="K47" s="12">
        <f t="shared" si="7"/>
        <v>1</v>
      </c>
      <c r="L47" s="12" t="str">
        <f t="shared" si="7"/>
        <v>-</v>
      </c>
      <c r="M47" s="11">
        <f t="shared" si="3"/>
        <v>1</v>
      </c>
      <c r="N47" s="13">
        <f t="shared" si="4"/>
        <v>2.2872827081427266E-4</v>
      </c>
    </row>
    <row r="48" spans="1:14">
      <c r="A48" s="10" t="s">
        <v>147</v>
      </c>
      <c r="B48" s="11" t="s">
        <v>152</v>
      </c>
      <c r="C48" s="12" t="s">
        <v>152</v>
      </c>
      <c r="D48" s="12">
        <v>1</v>
      </c>
      <c r="E48" s="11" t="s">
        <v>152</v>
      </c>
      <c r="F48" s="11" t="s">
        <v>152</v>
      </c>
      <c r="G48" s="11">
        <v>0</v>
      </c>
      <c r="H48" s="11">
        <f t="shared" si="0"/>
        <v>1</v>
      </c>
      <c r="I48" s="13">
        <f t="shared" si="1"/>
        <v>2.1030494216614089E-4</v>
      </c>
      <c r="K48" s="12" t="str">
        <f t="shared" si="7"/>
        <v>-</v>
      </c>
      <c r="L48" s="12">
        <f t="shared" si="7"/>
        <v>1</v>
      </c>
      <c r="M48" s="11">
        <f t="shared" si="3"/>
        <v>1</v>
      </c>
      <c r="N48" s="13">
        <f t="shared" si="4"/>
        <v>2.2872827081427266E-4</v>
      </c>
    </row>
    <row r="49" spans="1:14">
      <c r="A49" s="10" t="s">
        <v>148</v>
      </c>
      <c r="B49" s="11" t="s">
        <v>152</v>
      </c>
      <c r="C49" s="12" t="s">
        <v>152</v>
      </c>
      <c r="D49" s="12">
        <v>1</v>
      </c>
      <c r="E49" s="11" t="s">
        <v>152</v>
      </c>
      <c r="F49" s="11" t="s">
        <v>152</v>
      </c>
      <c r="G49" s="11">
        <v>0</v>
      </c>
      <c r="H49" s="11">
        <f t="shared" si="0"/>
        <v>1</v>
      </c>
      <c r="I49" s="13">
        <f t="shared" si="1"/>
        <v>2.1030494216614089E-4</v>
      </c>
      <c r="K49" s="12" t="str">
        <f t="shared" si="7"/>
        <v>-</v>
      </c>
      <c r="L49" s="12">
        <f t="shared" si="7"/>
        <v>1</v>
      </c>
      <c r="M49" s="11">
        <f t="shared" si="3"/>
        <v>1</v>
      </c>
      <c r="N49" s="13">
        <f t="shared" si="4"/>
        <v>2.2872827081427266E-4</v>
      </c>
    </row>
    <row r="50" spans="1:14">
      <c r="A50" s="10" t="s">
        <v>149</v>
      </c>
      <c r="B50" s="11" t="s">
        <v>152</v>
      </c>
      <c r="C50" s="12" t="s">
        <v>152</v>
      </c>
      <c r="D50" s="12">
        <v>1</v>
      </c>
      <c r="E50" s="11" t="s">
        <v>152</v>
      </c>
      <c r="F50" s="11" t="s">
        <v>152</v>
      </c>
      <c r="G50" s="11">
        <v>0</v>
      </c>
      <c r="H50" s="11">
        <f t="shared" si="0"/>
        <v>1</v>
      </c>
      <c r="I50" s="13">
        <f t="shared" si="1"/>
        <v>2.1030494216614089E-4</v>
      </c>
      <c r="K50" s="12" t="str">
        <f t="shared" ref="K50:L52" si="8">C50</f>
        <v>-</v>
      </c>
      <c r="L50" s="12">
        <f t="shared" si="8"/>
        <v>1</v>
      </c>
      <c r="M50" s="11">
        <f t="shared" si="3"/>
        <v>1</v>
      </c>
      <c r="N50" s="13">
        <f t="shared" si="4"/>
        <v>2.2872827081427266E-4</v>
      </c>
    </row>
    <row r="51" spans="1:14">
      <c r="A51" s="10" t="s">
        <v>150</v>
      </c>
      <c r="B51" s="11" t="s">
        <v>152</v>
      </c>
      <c r="C51" s="12" t="s">
        <v>152</v>
      </c>
      <c r="D51" s="12">
        <v>1</v>
      </c>
      <c r="E51" s="11" t="s">
        <v>152</v>
      </c>
      <c r="F51" s="11" t="s">
        <v>152</v>
      </c>
      <c r="G51" s="11">
        <v>0</v>
      </c>
      <c r="H51" s="11">
        <f t="shared" si="0"/>
        <v>1</v>
      </c>
      <c r="I51" s="13">
        <f t="shared" si="1"/>
        <v>2.1030494216614089E-4</v>
      </c>
      <c r="K51" s="12" t="str">
        <f t="shared" si="8"/>
        <v>-</v>
      </c>
      <c r="L51" s="12">
        <f t="shared" si="8"/>
        <v>1</v>
      </c>
      <c r="M51" s="11">
        <f t="shared" si="3"/>
        <v>1</v>
      </c>
      <c r="N51" s="13">
        <f t="shared" si="4"/>
        <v>2.2872827081427266E-4</v>
      </c>
    </row>
    <row r="52" spans="1:14">
      <c r="A52" s="10" t="s">
        <v>151</v>
      </c>
      <c r="B52" s="11" t="s">
        <v>152</v>
      </c>
      <c r="C52" s="12" t="s">
        <v>152</v>
      </c>
      <c r="D52" s="12">
        <v>1</v>
      </c>
      <c r="E52" s="11" t="s">
        <v>152</v>
      </c>
      <c r="F52" s="11" t="s">
        <v>152</v>
      </c>
      <c r="G52" s="11">
        <v>0</v>
      </c>
      <c r="H52" s="11">
        <f t="shared" si="0"/>
        <v>1</v>
      </c>
      <c r="I52" s="13">
        <f t="shared" si="1"/>
        <v>2.1030494216614089E-4</v>
      </c>
      <c r="K52" s="12" t="str">
        <f t="shared" si="8"/>
        <v>-</v>
      </c>
      <c r="L52" s="12">
        <f t="shared" si="8"/>
        <v>1</v>
      </c>
      <c r="M52" s="11">
        <f t="shared" si="3"/>
        <v>1</v>
      </c>
      <c r="N52" s="13">
        <f t="shared" si="4"/>
        <v>2.2872827081427266E-4</v>
      </c>
    </row>
    <row r="53" spans="1:14">
      <c r="A53" s="14" t="s">
        <v>92</v>
      </c>
      <c r="B53" s="15">
        <f t="shared" ref="B53:I53" si="9">SUM(B8:B52)</f>
        <v>17</v>
      </c>
      <c r="C53" s="16">
        <f t="shared" si="9"/>
        <v>786</v>
      </c>
      <c r="D53" s="16">
        <f t="shared" si="9"/>
        <v>3586</v>
      </c>
      <c r="E53" s="15">
        <f t="shared" si="9"/>
        <v>70</v>
      </c>
      <c r="F53" s="15">
        <f t="shared" si="9"/>
        <v>296</v>
      </c>
      <c r="G53" s="15">
        <f t="shared" si="9"/>
        <v>0</v>
      </c>
      <c r="H53" s="15">
        <f t="shared" si="9"/>
        <v>4755</v>
      </c>
      <c r="I53" s="17">
        <f t="shared" si="9"/>
        <v>0.99999999999999944</v>
      </c>
      <c r="K53" s="16">
        <f>SUM(K8:K52)</f>
        <v>786</v>
      </c>
      <c r="L53" s="16">
        <f>SUM(L8:L52)</f>
        <v>3586</v>
      </c>
      <c r="M53" s="15">
        <f>SUM(M8:M52)</f>
        <v>4372</v>
      </c>
      <c r="N53" s="17">
        <f>SUM(N8:N52)</f>
        <v>1.0000000000000009</v>
      </c>
    </row>
    <row r="55" spans="1:14">
      <c r="A55" s="18" t="s">
        <v>93</v>
      </c>
    </row>
    <row r="56" spans="1:14">
      <c r="A56" s="20" t="s">
        <v>108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21" customWidth="1"/>
    <col min="2" max="2" width="9.140625" style="19"/>
    <col min="3" max="3" width="9.140625" style="4"/>
    <col min="4" max="4" width="10.42578125" style="4" customWidth="1"/>
    <col min="5" max="5" width="9.140625" style="7"/>
    <col min="6" max="160" width="9.140625" style="4"/>
    <col min="161" max="161" width="64.7109375" style="4" bestFit="1" customWidth="1"/>
    <col min="162" max="163" width="9.140625" style="4"/>
    <col min="164" max="164" width="10.42578125" style="4" customWidth="1"/>
    <col min="165" max="217" width="9.140625" style="4"/>
    <col min="218" max="218" width="64.7109375" style="4" bestFit="1" customWidth="1"/>
    <col min="219" max="220" width="9.140625" style="4"/>
    <col min="221" max="221" width="10.42578125" style="4" customWidth="1"/>
    <col min="222" max="225" width="9.140625" style="4"/>
    <col min="226" max="226" width="64.7109375" style="4" bestFit="1" customWidth="1"/>
    <col min="227" max="228" width="9.140625" style="4"/>
    <col min="229" max="229" width="10.42578125" style="4" customWidth="1"/>
    <col min="230" max="16384" width="9.140625" style="4"/>
  </cols>
  <sheetData>
    <row r="1" spans="1:6" ht="17.25">
      <c r="A1" s="148" t="s">
        <v>45</v>
      </c>
      <c r="B1" s="148"/>
      <c r="C1" s="148"/>
      <c r="D1" s="148"/>
      <c r="E1" s="148"/>
      <c r="F1" s="148"/>
    </row>
    <row r="2" spans="1:6">
      <c r="A2" s="149" t="s">
        <v>80</v>
      </c>
      <c r="B2" s="149"/>
      <c r="C2" s="149"/>
      <c r="D2" s="149"/>
      <c r="E2" s="149"/>
      <c r="F2" s="149"/>
    </row>
    <row r="3" spans="1:6" ht="18">
      <c r="A3" s="150" t="s">
        <v>81</v>
      </c>
      <c r="B3" s="150"/>
      <c r="C3" s="150"/>
      <c r="D3" s="150"/>
      <c r="E3" s="150"/>
      <c r="F3" s="150"/>
    </row>
    <row r="4" spans="1:6">
      <c r="A4" s="5"/>
      <c r="B4" s="5"/>
      <c r="C4" s="5"/>
      <c r="D4" s="5"/>
      <c r="E4" s="6"/>
    </row>
    <row r="5" spans="1:6" ht="15.75">
      <c r="A5" s="151" t="s">
        <v>109</v>
      </c>
      <c r="B5" s="152"/>
      <c r="C5" s="152"/>
      <c r="D5" s="152"/>
      <c r="E5" s="152"/>
      <c r="F5" s="153"/>
    </row>
    <row r="6" spans="1:6">
      <c r="B6" s="21"/>
      <c r="C6" s="21"/>
      <c r="D6" s="19"/>
    </row>
    <row r="7" spans="1:6" ht="30">
      <c r="A7" s="8" t="s">
        <v>13</v>
      </c>
      <c r="B7" s="9" t="s">
        <v>94</v>
      </c>
      <c r="C7" s="9" t="s">
        <v>95</v>
      </c>
      <c r="D7" s="9" t="s">
        <v>96</v>
      </c>
      <c r="E7" s="8" t="s">
        <v>89</v>
      </c>
      <c r="F7" s="8" t="s">
        <v>90</v>
      </c>
    </row>
    <row r="8" spans="1:6">
      <c r="A8" s="10" t="s">
        <v>46</v>
      </c>
      <c r="B8" s="11">
        <v>388</v>
      </c>
      <c r="C8" s="11">
        <v>1401</v>
      </c>
      <c r="D8" s="11">
        <v>441</v>
      </c>
      <c r="E8" s="11">
        <f t="shared" ref="E8:E52" si="0">SUM(B8:D8)</f>
        <v>2230</v>
      </c>
      <c r="F8" s="13">
        <f t="shared" ref="F8:F52" si="1">E8/$E$53</f>
        <v>0.46898002103049424</v>
      </c>
    </row>
    <row r="9" spans="1:6">
      <c r="A9" s="10" t="s">
        <v>47</v>
      </c>
      <c r="B9" s="11">
        <v>282</v>
      </c>
      <c r="C9" s="11">
        <v>936</v>
      </c>
      <c r="D9" s="11">
        <v>485</v>
      </c>
      <c r="E9" s="11">
        <f t="shared" si="0"/>
        <v>1703</v>
      </c>
      <c r="F9" s="13">
        <f t="shared" si="1"/>
        <v>0.35814931650893794</v>
      </c>
    </row>
    <row r="10" spans="1:6">
      <c r="A10" s="10" t="s">
        <v>48</v>
      </c>
      <c r="B10" s="11">
        <v>15</v>
      </c>
      <c r="C10" s="11">
        <v>68</v>
      </c>
      <c r="D10" s="11">
        <v>42</v>
      </c>
      <c r="E10" s="11">
        <f t="shared" si="0"/>
        <v>125</v>
      </c>
      <c r="F10" s="13">
        <f t="shared" si="1"/>
        <v>2.6288117770767613E-2</v>
      </c>
    </row>
    <row r="11" spans="1:6">
      <c r="A11" s="10" t="s">
        <v>50</v>
      </c>
      <c r="B11" s="11">
        <v>7</v>
      </c>
      <c r="C11" s="11">
        <v>36</v>
      </c>
      <c r="D11" s="11">
        <v>56</v>
      </c>
      <c r="E11" s="11">
        <f t="shared" si="0"/>
        <v>99</v>
      </c>
      <c r="F11" s="13">
        <f t="shared" si="1"/>
        <v>2.082018927444795E-2</v>
      </c>
    </row>
    <row r="12" spans="1:6">
      <c r="A12" s="10" t="s">
        <v>49</v>
      </c>
      <c r="B12" s="11">
        <v>12</v>
      </c>
      <c r="C12" s="11">
        <v>58</v>
      </c>
      <c r="D12" s="11">
        <v>22</v>
      </c>
      <c r="E12" s="11">
        <f t="shared" si="0"/>
        <v>92</v>
      </c>
      <c r="F12" s="13">
        <f t="shared" si="1"/>
        <v>1.9348054679284962E-2</v>
      </c>
    </row>
    <row r="13" spans="1:6">
      <c r="A13" s="10" t="s">
        <v>51</v>
      </c>
      <c r="B13" s="11">
        <v>14</v>
      </c>
      <c r="C13" s="11">
        <v>32</v>
      </c>
      <c r="D13" s="11">
        <v>14</v>
      </c>
      <c r="E13" s="11">
        <f t="shared" si="0"/>
        <v>60</v>
      </c>
      <c r="F13" s="13">
        <f t="shared" si="1"/>
        <v>1.2618296529968454E-2</v>
      </c>
    </row>
    <row r="14" spans="1:6">
      <c r="A14" s="10" t="s">
        <v>52</v>
      </c>
      <c r="B14" s="11">
        <v>6</v>
      </c>
      <c r="C14" s="11">
        <v>16</v>
      </c>
      <c r="D14" s="11">
        <v>32</v>
      </c>
      <c r="E14" s="11">
        <f>SUM(B14:D14)</f>
        <v>54</v>
      </c>
      <c r="F14" s="13">
        <f>E14/$E$53</f>
        <v>1.1356466876971609E-2</v>
      </c>
    </row>
    <row r="15" spans="1:6">
      <c r="A15" s="10" t="s">
        <v>53</v>
      </c>
      <c r="B15" s="11">
        <v>14</v>
      </c>
      <c r="C15" s="11">
        <v>22</v>
      </c>
      <c r="D15" s="11">
        <v>16</v>
      </c>
      <c r="E15" s="11">
        <f t="shared" si="0"/>
        <v>52</v>
      </c>
      <c r="F15" s="13">
        <f t="shared" si="1"/>
        <v>1.0935856992639327E-2</v>
      </c>
    </row>
    <row r="16" spans="1:6">
      <c r="A16" s="10" t="s">
        <v>60</v>
      </c>
      <c r="B16" s="11">
        <v>9</v>
      </c>
      <c r="C16" s="11">
        <v>24</v>
      </c>
      <c r="D16" s="11">
        <v>8</v>
      </c>
      <c r="E16" s="11">
        <f>SUM(B16:D16)</f>
        <v>41</v>
      </c>
      <c r="F16" s="13">
        <f t="shared" si="1"/>
        <v>8.6225026288117776E-3</v>
      </c>
    </row>
    <row r="17" spans="1:6">
      <c r="A17" s="10" t="s">
        <v>91</v>
      </c>
      <c r="B17" s="11">
        <v>3</v>
      </c>
      <c r="C17" s="11">
        <v>13</v>
      </c>
      <c r="D17" s="11">
        <v>18</v>
      </c>
      <c r="E17" s="11">
        <f t="shared" si="0"/>
        <v>34</v>
      </c>
      <c r="F17" s="13">
        <f t="shared" si="1"/>
        <v>7.150368033648791E-3</v>
      </c>
    </row>
    <row r="18" spans="1:6">
      <c r="A18" s="10" t="s">
        <v>117</v>
      </c>
      <c r="B18" s="11">
        <v>3</v>
      </c>
      <c r="C18" s="11">
        <v>16</v>
      </c>
      <c r="D18" s="11">
        <v>14</v>
      </c>
      <c r="E18" s="11">
        <f t="shared" si="0"/>
        <v>33</v>
      </c>
      <c r="F18" s="13">
        <f t="shared" si="1"/>
        <v>6.9400630914826502E-3</v>
      </c>
    </row>
    <row r="19" spans="1:6">
      <c r="A19" s="10" t="s">
        <v>118</v>
      </c>
      <c r="B19" s="11" t="s">
        <v>152</v>
      </c>
      <c r="C19" s="11">
        <v>22</v>
      </c>
      <c r="D19" s="11">
        <v>8</v>
      </c>
      <c r="E19" s="11">
        <f t="shared" si="0"/>
        <v>30</v>
      </c>
      <c r="F19" s="13">
        <f t="shared" si="1"/>
        <v>6.3091482649842269E-3</v>
      </c>
    </row>
    <row r="20" spans="1:6">
      <c r="A20" s="10" t="s">
        <v>119</v>
      </c>
      <c r="B20" s="11">
        <v>10</v>
      </c>
      <c r="C20" s="11">
        <v>11</v>
      </c>
      <c r="D20" s="11">
        <v>7</v>
      </c>
      <c r="E20" s="11">
        <f t="shared" si="0"/>
        <v>28</v>
      </c>
      <c r="F20" s="13">
        <f t="shared" si="1"/>
        <v>5.8885383806519453E-3</v>
      </c>
    </row>
    <row r="21" spans="1:6">
      <c r="A21" s="10" t="s">
        <v>120</v>
      </c>
      <c r="B21" s="11">
        <v>6</v>
      </c>
      <c r="C21" s="11">
        <v>8</v>
      </c>
      <c r="D21" s="11">
        <v>11</v>
      </c>
      <c r="E21" s="11">
        <f t="shared" si="0"/>
        <v>25</v>
      </c>
      <c r="F21" s="13">
        <f t="shared" si="1"/>
        <v>5.2576235541535229E-3</v>
      </c>
    </row>
    <row r="22" spans="1:6">
      <c r="A22" s="10" t="s">
        <v>121</v>
      </c>
      <c r="B22" s="11">
        <v>4</v>
      </c>
      <c r="C22" s="11">
        <v>10</v>
      </c>
      <c r="D22" s="11">
        <v>5</v>
      </c>
      <c r="E22" s="11">
        <f t="shared" si="0"/>
        <v>19</v>
      </c>
      <c r="F22" s="13">
        <f t="shared" si="1"/>
        <v>3.9957939011566771E-3</v>
      </c>
    </row>
    <row r="23" spans="1:6">
      <c r="A23" s="10" t="s">
        <v>122</v>
      </c>
      <c r="B23" s="11">
        <v>2</v>
      </c>
      <c r="C23" s="11">
        <v>15</v>
      </c>
      <c r="D23" s="11" t="s">
        <v>152</v>
      </c>
      <c r="E23" s="11">
        <f t="shared" si="0"/>
        <v>17</v>
      </c>
      <c r="F23" s="13">
        <f t="shared" si="1"/>
        <v>3.5751840168243955E-3</v>
      </c>
    </row>
    <row r="24" spans="1:6">
      <c r="A24" s="10" t="s">
        <v>123</v>
      </c>
      <c r="B24" s="11">
        <v>4</v>
      </c>
      <c r="C24" s="11">
        <v>4</v>
      </c>
      <c r="D24" s="11">
        <v>7</v>
      </c>
      <c r="E24" s="11">
        <f t="shared" si="0"/>
        <v>15</v>
      </c>
      <c r="F24" s="13">
        <f t="shared" si="1"/>
        <v>3.1545741324921135E-3</v>
      </c>
    </row>
    <row r="25" spans="1:6">
      <c r="A25" s="10" t="s">
        <v>124</v>
      </c>
      <c r="B25" s="11" t="s">
        <v>152</v>
      </c>
      <c r="C25" s="11">
        <v>8</v>
      </c>
      <c r="D25" s="11">
        <v>5</v>
      </c>
      <c r="E25" s="11">
        <f t="shared" si="0"/>
        <v>13</v>
      </c>
      <c r="F25" s="13">
        <f t="shared" si="1"/>
        <v>2.7339642481598318E-3</v>
      </c>
    </row>
    <row r="26" spans="1:6">
      <c r="A26" s="10" t="s">
        <v>125</v>
      </c>
      <c r="B26" s="11">
        <v>1</v>
      </c>
      <c r="C26" s="11">
        <v>6</v>
      </c>
      <c r="D26" s="11">
        <v>3</v>
      </c>
      <c r="E26" s="11">
        <f t="shared" si="0"/>
        <v>10</v>
      </c>
      <c r="F26" s="13">
        <f t="shared" si="1"/>
        <v>2.103049421661409E-3</v>
      </c>
    </row>
    <row r="27" spans="1:6">
      <c r="A27" s="10" t="s">
        <v>126</v>
      </c>
      <c r="B27" s="11">
        <v>1</v>
      </c>
      <c r="C27" s="11">
        <v>3</v>
      </c>
      <c r="D27" s="11">
        <v>4</v>
      </c>
      <c r="E27" s="11">
        <f t="shared" si="0"/>
        <v>8</v>
      </c>
      <c r="F27" s="13">
        <f t="shared" si="1"/>
        <v>1.6824395373291271E-3</v>
      </c>
    </row>
    <row r="28" spans="1:6">
      <c r="A28" s="10" t="s">
        <v>127</v>
      </c>
      <c r="B28" s="11">
        <v>2</v>
      </c>
      <c r="C28" s="11">
        <v>3</v>
      </c>
      <c r="D28" s="11">
        <v>2</v>
      </c>
      <c r="E28" s="11">
        <f t="shared" si="0"/>
        <v>7</v>
      </c>
      <c r="F28" s="13">
        <f t="shared" si="1"/>
        <v>1.4721345951629863E-3</v>
      </c>
    </row>
    <row r="29" spans="1:6">
      <c r="A29" s="10" t="s">
        <v>128</v>
      </c>
      <c r="B29" s="11" t="s">
        <v>152</v>
      </c>
      <c r="C29" s="11">
        <v>2</v>
      </c>
      <c r="D29" s="11">
        <v>5</v>
      </c>
      <c r="E29" s="11">
        <f t="shared" si="0"/>
        <v>7</v>
      </c>
      <c r="F29" s="13">
        <f t="shared" si="1"/>
        <v>1.4721345951629863E-3</v>
      </c>
    </row>
    <row r="30" spans="1:6">
      <c r="A30" s="10" t="s">
        <v>129</v>
      </c>
      <c r="B30" s="11">
        <v>1</v>
      </c>
      <c r="C30" s="11">
        <v>4</v>
      </c>
      <c r="D30" s="11">
        <v>1</v>
      </c>
      <c r="E30" s="11">
        <f t="shared" si="0"/>
        <v>6</v>
      </c>
      <c r="F30" s="13">
        <f t="shared" si="1"/>
        <v>1.2618296529968455E-3</v>
      </c>
    </row>
    <row r="31" spans="1:6">
      <c r="A31" s="10" t="s">
        <v>130</v>
      </c>
      <c r="B31" s="11">
        <v>1</v>
      </c>
      <c r="C31" s="11">
        <v>4</v>
      </c>
      <c r="D31" s="11" t="s">
        <v>152</v>
      </c>
      <c r="E31" s="11">
        <f t="shared" si="0"/>
        <v>5</v>
      </c>
      <c r="F31" s="13">
        <f t="shared" si="1"/>
        <v>1.0515247108307045E-3</v>
      </c>
    </row>
    <row r="32" spans="1:6">
      <c r="A32" s="10" t="s">
        <v>131</v>
      </c>
      <c r="B32" s="11" t="s">
        <v>152</v>
      </c>
      <c r="C32" s="11">
        <v>3</v>
      </c>
      <c r="D32" s="11">
        <v>2</v>
      </c>
      <c r="E32" s="11">
        <f t="shared" si="0"/>
        <v>5</v>
      </c>
      <c r="F32" s="13">
        <f t="shared" si="1"/>
        <v>1.0515247108307045E-3</v>
      </c>
    </row>
    <row r="33" spans="1:6">
      <c r="A33" s="10" t="s">
        <v>132</v>
      </c>
      <c r="B33" s="11">
        <v>2</v>
      </c>
      <c r="C33" s="11">
        <v>2</v>
      </c>
      <c r="D33" s="11" t="s">
        <v>152</v>
      </c>
      <c r="E33" s="11">
        <f t="shared" si="0"/>
        <v>4</v>
      </c>
      <c r="F33" s="13">
        <f t="shared" si="1"/>
        <v>8.4121976866456357E-4</v>
      </c>
    </row>
    <row r="34" spans="1:6">
      <c r="A34" s="10" t="s">
        <v>133</v>
      </c>
      <c r="B34" s="11">
        <v>1</v>
      </c>
      <c r="C34" s="11">
        <v>1</v>
      </c>
      <c r="D34" s="11">
        <v>2</v>
      </c>
      <c r="E34" s="11">
        <f t="shared" si="0"/>
        <v>4</v>
      </c>
      <c r="F34" s="13">
        <f t="shared" si="1"/>
        <v>8.4121976866456357E-4</v>
      </c>
    </row>
    <row r="35" spans="1:6">
      <c r="A35" s="10" t="s">
        <v>134</v>
      </c>
      <c r="B35" s="11" t="s">
        <v>152</v>
      </c>
      <c r="C35" s="11">
        <v>2</v>
      </c>
      <c r="D35" s="11">
        <v>1</v>
      </c>
      <c r="E35" s="11">
        <f t="shared" si="0"/>
        <v>3</v>
      </c>
      <c r="F35" s="13">
        <f t="shared" si="1"/>
        <v>6.3091482649842276E-4</v>
      </c>
    </row>
    <row r="36" spans="1:6">
      <c r="A36" s="10" t="s">
        <v>135</v>
      </c>
      <c r="B36" s="11">
        <v>1</v>
      </c>
      <c r="C36" s="11">
        <v>2</v>
      </c>
      <c r="D36" s="11" t="s">
        <v>152</v>
      </c>
      <c r="E36" s="11">
        <f t="shared" si="0"/>
        <v>3</v>
      </c>
      <c r="F36" s="13">
        <f t="shared" si="1"/>
        <v>6.3091482649842276E-4</v>
      </c>
    </row>
    <row r="37" spans="1:6">
      <c r="A37" s="10" t="s">
        <v>136</v>
      </c>
      <c r="B37" s="11">
        <v>1</v>
      </c>
      <c r="C37" s="11">
        <v>2</v>
      </c>
      <c r="D37" s="11" t="s">
        <v>152</v>
      </c>
      <c r="E37" s="11">
        <f t="shared" si="0"/>
        <v>3</v>
      </c>
      <c r="F37" s="13">
        <f t="shared" si="1"/>
        <v>6.3091482649842276E-4</v>
      </c>
    </row>
    <row r="38" spans="1:6">
      <c r="A38" s="10" t="s">
        <v>137</v>
      </c>
      <c r="B38" s="11" t="s">
        <v>152</v>
      </c>
      <c r="C38" s="11">
        <v>1</v>
      </c>
      <c r="D38" s="11">
        <v>1</v>
      </c>
      <c r="E38" s="11">
        <f t="shared" si="0"/>
        <v>2</v>
      </c>
      <c r="F38" s="13">
        <f t="shared" si="1"/>
        <v>4.2060988433228178E-4</v>
      </c>
    </row>
    <row r="39" spans="1:6">
      <c r="A39" s="10" t="s">
        <v>138</v>
      </c>
      <c r="B39" s="11">
        <v>1</v>
      </c>
      <c r="C39" s="11">
        <v>1</v>
      </c>
      <c r="D39" s="11" t="s">
        <v>152</v>
      </c>
      <c r="E39" s="11">
        <f t="shared" si="0"/>
        <v>2</v>
      </c>
      <c r="F39" s="13">
        <f t="shared" si="1"/>
        <v>4.2060988433228178E-4</v>
      </c>
    </row>
    <row r="40" spans="1:6">
      <c r="A40" s="10" t="s">
        <v>139</v>
      </c>
      <c r="B40" s="11" t="s">
        <v>152</v>
      </c>
      <c r="C40" s="11">
        <v>2</v>
      </c>
      <c r="D40" s="11" t="s">
        <v>152</v>
      </c>
      <c r="E40" s="11">
        <f t="shared" si="0"/>
        <v>2</v>
      </c>
      <c r="F40" s="13">
        <f t="shared" si="1"/>
        <v>4.2060988433228178E-4</v>
      </c>
    </row>
    <row r="41" spans="1:6">
      <c r="A41" s="10" t="s">
        <v>140</v>
      </c>
      <c r="B41" s="11" t="s">
        <v>152</v>
      </c>
      <c r="C41" s="11">
        <v>1</v>
      </c>
      <c r="D41" s="11">
        <v>1</v>
      </c>
      <c r="E41" s="11">
        <f t="shared" si="0"/>
        <v>2</v>
      </c>
      <c r="F41" s="13">
        <f t="shared" si="1"/>
        <v>4.2060988433228178E-4</v>
      </c>
    </row>
    <row r="42" spans="1:6">
      <c r="A42" s="10" t="s">
        <v>141</v>
      </c>
      <c r="B42" s="11">
        <v>1</v>
      </c>
      <c r="C42" s="11" t="s">
        <v>152</v>
      </c>
      <c r="D42" s="11">
        <v>1</v>
      </c>
      <c r="E42" s="11">
        <f t="shared" si="0"/>
        <v>2</v>
      </c>
      <c r="F42" s="13">
        <f t="shared" si="1"/>
        <v>4.2060988433228178E-4</v>
      </c>
    </row>
    <row r="43" spans="1:6">
      <c r="A43" s="10" t="s">
        <v>142</v>
      </c>
      <c r="B43" s="11" t="s">
        <v>152</v>
      </c>
      <c r="C43" s="11">
        <v>1</v>
      </c>
      <c r="D43" s="11" t="s">
        <v>152</v>
      </c>
      <c r="E43" s="11">
        <f t="shared" si="0"/>
        <v>1</v>
      </c>
      <c r="F43" s="13">
        <f t="shared" si="1"/>
        <v>2.1030494216614089E-4</v>
      </c>
    </row>
    <row r="44" spans="1:6">
      <c r="A44" s="10" t="s">
        <v>143</v>
      </c>
      <c r="B44" s="11" t="s">
        <v>152</v>
      </c>
      <c r="C44" s="11">
        <v>1</v>
      </c>
      <c r="D44" s="11" t="s">
        <v>152</v>
      </c>
      <c r="E44" s="11">
        <f t="shared" si="0"/>
        <v>1</v>
      </c>
      <c r="F44" s="13">
        <f t="shared" si="1"/>
        <v>2.1030494216614089E-4</v>
      </c>
    </row>
    <row r="45" spans="1:6">
      <c r="A45" s="10" t="s">
        <v>144</v>
      </c>
      <c r="B45" s="11" t="s">
        <v>152</v>
      </c>
      <c r="C45" s="11" t="s">
        <v>152</v>
      </c>
      <c r="D45" s="11">
        <v>1</v>
      </c>
      <c r="E45" s="11">
        <f t="shared" si="0"/>
        <v>1</v>
      </c>
      <c r="F45" s="13">
        <f t="shared" si="1"/>
        <v>2.1030494216614089E-4</v>
      </c>
    </row>
    <row r="46" spans="1:6">
      <c r="A46" s="10" t="s">
        <v>145</v>
      </c>
      <c r="B46" s="11">
        <v>1</v>
      </c>
      <c r="C46" s="11" t="s">
        <v>152</v>
      </c>
      <c r="D46" s="11" t="s">
        <v>152</v>
      </c>
      <c r="E46" s="11">
        <f t="shared" si="0"/>
        <v>1</v>
      </c>
      <c r="F46" s="13">
        <f t="shared" si="1"/>
        <v>2.1030494216614089E-4</v>
      </c>
    </row>
    <row r="47" spans="1:6">
      <c r="A47" s="10" t="s">
        <v>146</v>
      </c>
      <c r="B47" s="11" t="s">
        <v>152</v>
      </c>
      <c r="C47" s="11">
        <v>1</v>
      </c>
      <c r="D47" s="11" t="s">
        <v>152</v>
      </c>
      <c r="E47" s="11">
        <f t="shared" si="0"/>
        <v>1</v>
      </c>
      <c r="F47" s="13">
        <f t="shared" si="1"/>
        <v>2.1030494216614089E-4</v>
      </c>
    </row>
    <row r="48" spans="1:6">
      <c r="A48" s="10" t="s">
        <v>147</v>
      </c>
      <c r="B48" s="11" t="s">
        <v>152</v>
      </c>
      <c r="C48" s="11">
        <v>1</v>
      </c>
      <c r="D48" s="11" t="s">
        <v>152</v>
      </c>
      <c r="E48" s="11">
        <f t="shared" si="0"/>
        <v>1</v>
      </c>
      <c r="F48" s="13">
        <f t="shared" si="1"/>
        <v>2.1030494216614089E-4</v>
      </c>
    </row>
    <row r="49" spans="1:6">
      <c r="A49" s="10" t="s">
        <v>148</v>
      </c>
      <c r="B49" s="11">
        <v>1</v>
      </c>
      <c r="C49" s="11" t="s">
        <v>152</v>
      </c>
      <c r="D49" s="11" t="s">
        <v>152</v>
      </c>
      <c r="E49" s="11">
        <f t="shared" si="0"/>
        <v>1</v>
      </c>
      <c r="F49" s="13">
        <f t="shared" si="1"/>
        <v>2.1030494216614089E-4</v>
      </c>
    </row>
    <row r="50" spans="1:6">
      <c r="A50" s="10" t="s">
        <v>149</v>
      </c>
      <c r="B50" s="11" t="s">
        <v>152</v>
      </c>
      <c r="C50" s="11" t="s">
        <v>152</v>
      </c>
      <c r="D50" s="11">
        <v>1</v>
      </c>
      <c r="E50" s="11">
        <f t="shared" si="0"/>
        <v>1</v>
      </c>
      <c r="F50" s="13">
        <f t="shared" si="1"/>
        <v>2.1030494216614089E-4</v>
      </c>
    </row>
    <row r="51" spans="1:6">
      <c r="A51" s="10" t="s">
        <v>150</v>
      </c>
      <c r="B51" s="11" t="s">
        <v>152</v>
      </c>
      <c r="C51" s="11">
        <v>1</v>
      </c>
      <c r="D51" s="11" t="s">
        <v>152</v>
      </c>
      <c r="E51" s="11">
        <f t="shared" si="0"/>
        <v>1</v>
      </c>
      <c r="F51" s="13">
        <f t="shared" si="1"/>
        <v>2.1030494216614089E-4</v>
      </c>
    </row>
    <row r="52" spans="1:6">
      <c r="A52" s="10" t="s">
        <v>151</v>
      </c>
      <c r="B52" s="11" t="s">
        <v>152</v>
      </c>
      <c r="C52" s="11">
        <v>1</v>
      </c>
      <c r="D52" s="11" t="s">
        <v>152</v>
      </c>
      <c r="E52" s="11">
        <f t="shared" si="0"/>
        <v>1</v>
      </c>
      <c r="F52" s="13">
        <f t="shared" si="1"/>
        <v>2.1030494216614089E-4</v>
      </c>
    </row>
    <row r="53" spans="1:6">
      <c r="A53" s="14" t="s">
        <v>92</v>
      </c>
      <c r="B53" s="15">
        <f>SUM(B8:B52)</f>
        <v>794</v>
      </c>
      <c r="C53" s="15">
        <f>SUM(C8:C52)</f>
        <v>2745</v>
      </c>
      <c r="D53" s="15">
        <f>SUM(D8:D52)</f>
        <v>1216</v>
      </c>
      <c r="E53" s="15">
        <f>SUM(E8:E52)</f>
        <v>4755</v>
      </c>
      <c r="F53" s="17">
        <f>SUM(F8:F52)</f>
        <v>0.99999999999999944</v>
      </c>
    </row>
    <row r="54" spans="1:6" s="19" customFormat="1">
      <c r="B54" s="22"/>
      <c r="C54" s="22"/>
      <c r="D54" s="22"/>
      <c r="E54" s="22"/>
    </row>
    <row r="55" spans="1:6">
      <c r="A55" s="18" t="s">
        <v>93</v>
      </c>
      <c r="B55" s="23"/>
      <c r="C55" s="23"/>
      <c r="D55" s="23"/>
      <c r="E55" s="23"/>
    </row>
    <row r="56" spans="1:6">
      <c r="A56" s="20" t="s">
        <v>108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2020-07-31T15:14:55Z</dcterms:modified>
</cp:coreProperties>
</file>