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<sst xmlns="http://schemas.openxmlformats.org/spreadsheetml/2006/main" count="283" uniqueCount="157">
  <si>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</si>
  <si>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</si>
  <si>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</si>
  <si>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</si>
  <si>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</si>
  <si>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</si>
  <si>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</si>
  <si>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</si>
  <si>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</si>
  <si>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</si>
  <si>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</si>
  <si>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</si>
  <si>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</si>
  <si>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</si>
  <si>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</si>
  <si>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</si>
  <si>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</si>
  <si>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</si>
  <si>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</si>
  <si>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</si>
  <si>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</si>
  <si>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</si>
  <si>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</si>
  <si>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</si>
  <si>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</si>
  <si>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</si>
  <si>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</si>
  <si>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</si>
  <si>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</si>
  <si>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</si>
  <si>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</si>
  <si>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</si>
  <si>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</si>
  <si>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</si>
  <si>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</si>
  <si>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</si>
  <si>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</si>
  <si>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</si>
  <si>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</si>
  <si>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</si>
  <si>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</si>
  <si>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</si>
  <si>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</si>
  <si>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</si>
  <si>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</si>
  <si>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</si>
  <si>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</si>
  <si>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</si>
  <si>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</si>
  <si>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</si>
  <si>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</si>
  <si>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</si>
  <si>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</si>
  <si>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</si>
  <si>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</si>
  <si>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</si>
  <si>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</si>
  <si>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</si>
  <si>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</si>
  <si>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</si>
  <si>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</si>
  <si>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</si>
  <si>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</si>
  <si>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</si>
  <si>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</si>
  <si>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</si>
  <si>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</si>
  <si>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</si>
  <si>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</si>
  <si>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</si>
  <si>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</si>
  <si>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</si>
  <si>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</si>
  <si>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</si>
  <si>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</si>
  <si>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</si>
  <si>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</si>
  <si>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</si>
  <si>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</si>
  <si>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</si>
  <si>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</si>
  <si>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</si>
  <si>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</si>
  <si>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</si>
  <si>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</si>
  <si>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</si>
  <si>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</si>
  <si>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</si>
  <si>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</si>
  <si>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</si>
  <si>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</si>
  <si>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</si>
  <si>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</si>
  <si>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</si>
  <si>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</si>
  <si>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</si>
  <si>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</si>
  <si>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</si>
  <si>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</si>
  <si>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</si>
  <si>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</si>
  <si>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</si>
  <si>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</si>
  <si>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</si>
  <si>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</si>
  <si>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</si>
  <si>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</si>
  <si>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</si>
  <si>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</si>
  <si>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</si>
  <si>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</si>
  <si>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</si>
  <si>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</si>
  <si>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</si>
  <si>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</si>
  <si>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</si>
  <si>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</si>
  <si>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</si>
  <si>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</si>
  <si>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</si>
  <si>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</si>
  <si>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</si>
  <si>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</si>
  <si>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</si>
  <si>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</si>
  <si>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</si>
  <si>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</si>
  <si>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</si>
  <si>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</si>
  <si>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ASSOCIAÇÃO CRIMINOSA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</si>
  <si>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</si>
  <si>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</si>
  <si>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</si>
  <si>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</si>
  <si>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</si>
  <si>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</si>
  <si>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</si>
  <si>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</si>
  <si>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</si>
  <si>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RECEPTAÇÃO QUALIFICADA</t>
  </si>
  <si>
    <t>HOMICÍDIO DOLOSO PRIVILEGIADO TENTADO</t>
  </si>
  <si>
    <t>FURTO SIMPLES TENTADO</t>
  </si>
  <si>
    <t>-</t>
  </si>
  <si>
    <t>INCÊNDIO</t>
  </si>
  <si>
    <t>TOTAL (distribuidos em 50 municípios, incluindo a Capital)
 sendo que 19 centros de atendimento são gestão compartilhada.</t>
  </si>
  <si>
    <t>EXTORSÃO MEDIANTE SEQÜESTRO</t>
  </si>
  <si>
    <t>ATOS INFRACIONAIS POR ARTIGO DO ECA - POSIÇÃO EM 27.11.2020</t>
  </si>
  <si>
    <t>POSIÇÃO:- CORTE AIO 27.11.2020</t>
  </si>
  <si>
    <t>ATOS INFRACIONAIS POR FAIXA ETÁRIA - POSIÇÃO EM 27.11.2020</t>
  </si>
  <si>
    <t>BOLETIM ESTATÍSTICO DIÁRIO DA FUNDAÇÃO CASA - POSIÇÃO 27/11/2020 - 10h15</t>
  </si>
  <si>
    <t>27.11.2020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</si>
  <si>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</si>
  <si>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</si>
  <si>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</si>
  <si>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</si>
  <si>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</si>
  <si>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SEQÜESTRO OU CÁRCERE PRIVADO QUALIFICADO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</si>
</sst>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13"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49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06"/>
      <c r="M1" s="107"/>
      <c r="N1" s="108"/>
      <c r="O1" s="108"/>
    </row>
    <row r="2" spans="1:15" s="1" customFormat="1" ht="12.75" customHeight="1">
      <c r="A2" s="152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09"/>
      <c r="M2" s="110"/>
      <c r="N2" s="108"/>
      <c r="O2" s="108"/>
    </row>
    <row r="3" spans="1:15" s="1" customFormat="1" ht="18" customHeight="1">
      <c r="A3" s="155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06"/>
      <c r="M3" s="107"/>
      <c r="N3" s="108"/>
      <c r="O3" s="108"/>
    </row>
    <row r="4" spans="1:15" s="1" customFormat="1" ht="12.75" customHeight="1" thickBot="1">
      <c r="A4" s="152" t="s">
        <v>21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  <c r="M4" s="108"/>
      <c r="N4" s="108"/>
      <c r="O4" s="108"/>
    </row>
    <row r="5" spans="1:15" s="1" customFormat="1" ht="15.75">
      <c r="A5" s="158" t="s">
        <v>149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7" t="s">
        <v>22</v>
      </c>
      <c r="B7" s="81" t="s">
        <v>23</v>
      </c>
      <c r="C7" s="81" t="s">
        <v>24</v>
      </c>
      <c r="D7" s="81" t="s">
        <v>25</v>
      </c>
      <c r="E7" s="80" t="s">
        <v>150</v>
      </c>
      <c r="F7" s="25"/>
      <c r="G7" s="125" t="s">
        <v>26</v>
      </c>
      <c r="H7" s="81" t="s">
        <v>25</v>
      </c>
      <c r="I7" s="80" t="s">
        <v>150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36</v>
      </c>
      <c r="F8" s="25"/>
      <c r="G8" s="47" t="s">
        <v>30</v>
      </c>
      <c r="H8" s="32">
        <v>388</v>
      </c>
      <c r="I8" s="48">
        <v>261</v>
      </c>
      <c r="J8" s="45">
        <v>12</v>
      </c>
      <c r="K8" s="46">
        <v>11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744</v>
      </c>
      <c r="F9" s="25"/>
      <c r="G9" s="47" t="s">
        <v>32</v>
      </c>
      <c r="H9" s="32">
        <v>4876</v>
      </c>
      <c r="I9" s="48">
        <v>3632</v>
      </c>
      <c r="J9" s="45">
        <v>13</v>
      </c>
      <c r="K9" s="46">
        <v>52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36</v>
      </c>
      <c r="F10" s="25"/>
      <c r="G10" s="61" t="s">
        <v>34</v>
      </c>
      <c r="H10" s="62">
        <v>1586</v>
      </c>
      <c r="I10" s="63">
        <v>1182</v>
      </c>
      <c r="J10" s="45">
        <v>14</v>
      </c>
      <c r="K10" s="46">
        <v>198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3873</v>
      </c>
      <c r="F11" s="25"/>
      <c r="G11" s="23"/>
      <c r="H11" s="23"/>
      <c r="I11" s="23"/>
      <c r="J11" s="45">
        <v>15</v>
      </c>
      <c r="K11" s="46">
        <v>595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1188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4689</v>
      </c>
      <c r="F13" s="25"/>
      <c r="G13" s="64" t="s">
        <v>38</v>
      </c>
      <c r="H13" s="65">
        <v>0.9548768472906404</v>
      </c>
      <c r="I13" s="28"/>
      <c r="J13" s="45">
        <v>17</v>
      </c>
      <c r="K13" s="46">
        <v>1849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3</v>
      </c>
      <c r="F14" s="25"/>
      <c r="G14" s="66" t="s">
        <v>40</v>
      </c>
      <c r="H14" s="67">
        <v>0.045123152709359605</v>
      </c>
      <c r="I14" s="26"/>
      <c r="J14" s="45">
        <v>18</v>
      </c>
      <c r="K14" s="46">
        <v>1003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383</v>
      </c>
      <c r="F15" s="25"/>
      <c r="I15" s="34"/>
      <c r="J15" s="45">
        <v>19</v>
      </c>
      <c r="K15" s="46">
        <v>148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5075</v>
      </c>
      <c r="F16" s="34"/>
      <c r="I16" s="34"/>
      <c r="J16" s="45">
        <v>20</v>
      </c>
      <c r="K16" s="46">
        <v>31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61" t="s">
        <v>43</v>
      </c>
      <c r="C19" s="162"/>
      <c r="D19" s="23"/>
      <c r="E19" s="23"/>
      <c r="F19" s="27"/>
      <c r="G19" s="163" t="s">
        <v>44</v>
      </c>
      <c r="H19" s="164"/>
      <c r="I19" s="164"/>
      <c r="J19" s="164"/>
      <c r="K19" s="165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2587</v>
      </c>
      <c r="C20" s="57">
        <v>0.5097536945812808</v>
      </c>
      <c r="D20" s="93"/>
      <c r="E20" s="93"/>
      <c r="F20" s="29"/>
      <c r="G20" s="145" t="s">
        <v>46</v>
      </c>
      <c r="H20" s="146"/>
      <c r="I20" s="144" t="s">
        <v>47</v>
      </c>
      <c r="J20" s="144"/>
      <c r="K20" s="39">
        <v>0.221871921182266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1718</v>
      </c>
      <c r="C21" s="57">
        <v>0.3385221674876847</v>
      </c>
      <c r="D21" s="93"/>
      <c r="E21" s="93"/>
      <c r="F21" s="29"/>
      <c r="G21" s="145"/>
      <c r="H21" s="146"/>
      <c r="I21" s="144" t="s">
        <v>49</v>
      </c>
      <c r="J21" s="144"/>
      <c r="K21" s="39">
        <v>0.17596059113300494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113</v>
      </c>
      <c r="C22" s="57">
        <v>0.02226600985221675</v>
      </c>
      <c r="D22" s="93"/>
      <c r="E22" s="93"/>
      <c r="F22" s="29"/>
      <c r="G22" s="145"/>
      <c r="H22" s="146"/>
      <c r="I22" s="146" t="s">
        <v>51</v>
      </c>
      <c r="J22" s="146"/>
      <c r="K22" s="39">
        <v>0.5333990147783251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54</v>
      </c>
      <c r="B23" s="35">
        <v>94</v>
      </c>
      <c r="C23" s="57">
        <v>0.01852216748768473</v>
      </c>
      <c r="D23" s="93"/>
      <c r="E23" s="93"/>
      <c r="F23" s="29"/>
      <c r="G23" s="145"/>
      <c r="H23" s="146"/>
      <c r="I23" s="144" t="s">
        <v>53</v>
      </c>
      <c r="J23" s="144"/>
      <c r="K23" s="39">
        <v>0.05103448275862069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52</v>
      </c>
      <c r="B24" s="35">
        <v>92</v>
      </c>
      <c r="C24" s="57">
        <v>0.01812807881773399</v>
      </c>
      <c r="D24" s="93"/>
      <c r="E24" s="93"/>
      <c r="F24" s="29"/>
      <c r="G24" s="145"/>
      <c r="H24" s="146"/>
      <c r="I24" s="146" t="s">
        <v>55</v>
      </c>
      <c r="J24" s="146"/>
      <c r="K24" s="39">
        <v>0.008472906403940886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53</v>
      </c>
      <c r="C25" s="57">
        <v>0.010443349753694582</v>
      </c>
      <c r="D25" s="93"/>
      <c r="E25" s="93"/>
      <c r="F25" s="29"/>
      <c r="G25" s="147"/>
      <c r="H25" s="148"/>
      <c r="I25" s="148" t="s">
        <v>57</v>
      </c>
      <c r="J25" s="148"/>
      <c r="K25" s="40">
        <v>0.009261083743842364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51</v>
      </c>
      <c r="C26" s="57">
        <v>0.010049261083743842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43</v>
      </c>
      <c r="C27" s="57">
        <v>0.008472906403940886</v>
      </c>
      <c r="D27" s="93"/>
      <c r="E27" s="93"/>
      <c r="F27" s="29"/>
      <c r="G27" s="136" t="s">
        <v>60</v>
      </c>
      <c r="H27" s="137"/>
      <c r="I27" s="137" t="s">
        <v>47</v>
      </c>
      <c r="J27" s="137"/>
      <c r="K27" s="41">
        <v>0.29064039408866993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40</v>
      </c>
      <c r="C28" s="57">
        <v>0.007881773399014778</v>
      </c>
      <c r="D28" s="93"/>
      <c r="E28" s="93"/>
      <c r="F28" s="29"/>
      <c r="G28" s="136"/>
      <c r="H28" s="137"/>
      <c r="I28" s="144" t="s">
        <v>49</v>
      </c>
      <c r="J28" s="144"/>
      <c r="K28" s="41">
        <v>0.1399014778325123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36</v>
      </c>
      <c r="C29" s="57">
        <v>0.007093596059113301</v>
      </c>
      <c r="D29" s="93"/>
      <c r="E29" s="93"/>
      <c r="F29" s="29"/>
      <c r="G29" s="136"/>
      <c r="H29" s="137"/>
      <c r="I29" s="137" t="s">
        <v>51</v>
      </c>
      <c r="J29" s="137"/>
      <c r="K29" s="41">
        <v>0.5144827586206897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248</v>
      </c>
      <c r="C30" s="73">
        <v>0.048866995073891625</v>
      </c>
      <c r="D30" s="93"/>
      <c r="E30" s="93"/>
      <c r="F30" s="29"/>
      <c r="G30" s="138"/>
      <c r="H30" s="139"/>
      <c r="I30" s="139" t="s">
        <v>53</v>
      </c>
      <c r="J30" s="139"/>
      <c r="K30" s="42">
        <v>0.05497536945812808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6"/>
      <c r="F31" s="126"/>
      <c r="G31" s="126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6"/>
      <c r="F32" s="126"/>
      <c r="G32" s="126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40" t="s">
        <v>64</v>
      </c>
      <c r="B34" s="141"/>
      <c r="C34" s="141"/>
      <c r="D34" s="141"/>
      <c r="E34" s="77" t="s">
        <v>28</v>
      </c>
      <c r="F34" s="28"/>
      <c r="G34" s="142" t="s">
        <v>65</v>
      </c>
      <c r="H34" s="143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30" t="s">
        <v>69</v>
      </c>
      <c r="B35" s="131"/>
      <c r="C35" s="131"/>
      <c r="D35" s="13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30" t="s">
        <v>70</v>
      </c>
      <c r="B36" s="131"/>
      <c r="C36" s="131"/>
      <c r="D36" s="131"/>
      <c r="E36" s="58">
        <v>3</v>
      </c>
      <c r="F36" s="28"/>
      <c r="G36" s="103" t="s">
        <v>71</v>
      </c>
      <c r="H36" s="104"/>
      <c r="I36" s="37">
        <v>437</v>
      </c>
      <c r="J36" s="37">
        <v>812</v>
      </c>
      <c r="K36" s="60">
        <v>0.5381773399014779</v>
      </c>
      <c r="L36" s="28"/>
      <c r="M36" s="116"/>
      <c r="O36" s="113"/>
    </row>
    <row r="37" spans="1:15" ht="15" customHeight="1">
      <c r="A37" s="130" t="s">
        <v>72</v>
      </c>
      <c r="B37" s="131"/>
      <c r="C37" s="131"/>
      <c r="D37" s="131"/>
      <c r="E37" s="59">
        <v>5</v>
      </c>
      <c r="F37" s="28"/>
      <c r="G37" s="103" t="s">
        <v>73</v>
      </c>
      <c r="H37" s="104"/>
      <c r="I37" s="37">
        <v>632</v>
      </c>
      <c r="J37" s="37">
        <v>1096</v>
      </c>
      <c r="K37" s="60">
        <v>0.5766423357664233</v>
      </c>
      <c r="L37" s="28"/>
      <c r="M37" s="116"/>
      <c r="O37" s="113"/>
    </row>
    <row r="38" spans="1:15" ht="15" customHeight="1">
      <c r="A38" s="130" t="s">
        <v>74</v>
      </c>
      <c r="B38" s="131"/>
      <c r="C38" s="131"/>
      <c r="D38" s="131"/>
      <c r="E38" s="59">
        <v>2</v>
      </c>
      <c r="F38" s="28"/>
      <c r="G38" s="103" t="s">
        <v>75</v>
      </c>
      <c r="H38" s="104"/>
      <c r="I38" s="37">
        <v>775</v>
      </c>
      <c r="J38" s="37">
        <v>1238</v>
      </c>
      <c r="K38" s="84">
        <v>0.6260096930533118</v>
      </c>
      <c r="L38" s="28"/>
      <c r="M38" s="116"/>
      <c r="O38" s="113"/>
    </row>
    <row r="39" spans="1:15" ht="15" customHeight="1">
      <c r="A39" s="130" t="s">
        <v>76</v>
      </c>
      <c r="B39" s="131"/>
      <c r="C39" s="131"/>
      <c r="D39" s="131"/>
      <c r="E39" s="59">
        <v>65</v>
      </c>
      <c r="F39" s="28"/>
      <c r="G39" s="103" t="s">
        <v>77</v>
      </c>
      <c r="H39" s="104"/>
      <c r="I39" s="37">
        <v>790</v>
      </c>
      <c r="J39" s="37">
        <v>1601</v>
      </c>
      <c r="K39" s="60">
        <v>0.4934415990006246</v>
      </c>
      <c r="L39" s="28"/>
      <c r="M39" s="116"/>
      <c r="O39" s="113"/>
    </row>
    <row r="40" spans="1:15" ht="15" customHeight="1">
      <c r="A40" s="130" t="s">
        <v>78</v>
      </c>
      <c r="B40" s="131"/>
      <c r="C40" s="131"/>
      <c r="D40" s="131"/>
      <c r="E40" s="59">
        <v>4</v>
      </c>
      <c r="F40" s="28"/>
      <c r="G40" s="103" t="s">
        <v>79</v>
      </c>
      <c r="H40" s="104"/>
      <c r="I40" s="37">
        <v>512</v>
      </c>
      <c r="J40" s="37">
        <v>886</v>
      </c>
      <c r="K40" s="60">
        <v>0.5778781038374717</v>
      </c>
      <c r="L40" s="28"/>
      <c r="M40" s="116"/>
      <c r="O40" s="113"/>
    </row>
    <row r="41" spans="1:15" ht="15" customHeight="1">
      <c r="A41" s="130" t="s">
        <v>80</v>
      </c>
      <c r="B41" s="131"/>
      <c r="C41" s="131"/>
      <c r="D41" s="131"/>
      <c r="E41" s="59">
        <v>1</v>
      </c>
      <c r="F41" s="28"/>
      <c r="G41" s="103" t="s">
        <v>81</v>
      </c>
      <c r="H41" s="104"/>
      <c r="I41" s="37">
        <v>595</v>
      </c>
      <c r="J41" s="37">
        <v>1038</v>
      </c>
      <c r="K41" s="60">
        <v>0.5732177263969171</v>
      </c>
      <c r="L41" s="28"/>
      <c r="M41" s="116"/>
      <c r="O41" s="113"/>
    </row>
    <row r="42" spans="1:15" ht="15" customHeight="1">
      <c r="A42" s="130" t="s">
        <v>82</v>
      </c>
      <c r="B42" s="131"/>
      <c r="C42" s="131"/>
      <c r="D42" s="131"/>
      <c r="E42" s="59">
        <v>9</v>
      </c>
      <c r="F42" s="28"/>
      <c r="G42" s="103" t="s">
        <v>83</v>
      </c>
      <c r="H42" s="104"/>
      <c r="I42" s="37">
        <v>723</v>
      </c>
      <c r="J42" s="38">
        <v>1127</v>
      </c>
      <c r="K42" s="60">
        <v>0.6415261756876663</v>
      </c>
      <c r="L42" s="28"/>
      <c r="M42" s="114"/>
      <c r="O42" s="113"/>
    </row>
    <row r="43" spans="1:15" ht="15" customHeight="1">
      <c r="A43" s="130" t="s">
        <v>84</v>
      </c>
      <c r="B43" s="131"/>
      <c r="C43" s="131"/>
      <c r="D43" s="131"/>
      <c r="E43" s="59">
        <v>21</v>
      </c>
      <c r="F43" s="28"/>
      <c r="G43" s="103" t="s">
        <v>85</v>
      </c>
      <c r="H43" s="104"/>
      <c r="I43" s="37">
        <v>611</v>
      </c>
      <c r="J43" s="37">
        <v>786</v>
      </c>
      <c r="K43" s="60">
        <v>0.77735368956743</v>
      </c>
      <c r="L43" s="28"/>
      <c r="M43" s="114"/>
      <c r="O43" s="113"/>
    </row>
    <row r="44" spans="1:12" ht="15" customHeight="1">
      <c r="A44" s="130" t="s">
        <v>86</v>
      </c>
      <c r="B44" s="131"/>
      <c r="C44" s="131"/>
      <c r="D44" s="13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33" t="s">
        <v>144</v>
      </c>
      <c r="B45" s="134"/>
      <c r="C45" s="134"/>
      <c r="D45" s="134"/>
      <c r="E45" s="68">
        <v>133</v>
      </c>
      <c r="F45" s="28"/>
      <c r="G45" s="85" t="s">
        <v>87</v>
      </c>
      <c r="H45" s="92"/>
      <c r="I45" s="86">
        <v>5075</v>
      </c>
      <c r="J45" s="86">
        <v>8584</v>
      </c>
      <c r="K45" s="87">
        <v>0.5912162162162162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35" t="s">
        <v>88</v>
      </c>
      <c r="J46" s="135"/>
      <c r="K46" s="90">
        <v>1</v>
      </c>
    </row>
    <row r="47" spans="1:11" ht="12.75" customHeight="1" hidden="1">
      <c r="A47" s="30" t="s">
        <v>89</v>
      </c>
      <c r="I47" s="132" t="s">
        <v>90</v>
      </c>
      <c r="J47" s="132"/>
      <c r="K47" s="83">
        <v>1</v>
      </c>
    </row>
    <row r="48" spans="1:11" ht="12.75" customHeight="1" hidden="1">
      <c r="A48" s="30" t="s">
        <v>91</v>
      </c>
      <c r="I48" s="132" t="s">
        <v>92</v>
      </c>
      <c r="J48" s="13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93</v>
      </c>
      <c r="B54" s="128" t="s">
        <v>151</v>
      </c>
      <c r="C54" s="128" t="s">
        <v>152</v>
      </c>
      <c r="D54" s="128" t="s">
        <v>153</v>
      </c>
      <c r="E54" s="128" t="s">
        <v>154</v>
      </c>
      <c r="F54" s="128" t="s">
        <v>155</v>
      </c>
      <c r="G54" s="128" t="s">
        <v>37</v>
      </c>
      <c r="H54" s="77" t="s">
        <v>94</v>
      </c>
      <c r="I54" s="23"/>
      <c r="J54" s="127" t="s">
        <v>95</v>
      </c>
      <c r="K54" s="77" t="s">
        <v>11</v>
      </c>
    </row>
    <row r="55" spans="1:11" ht="15">
      <c r="A55" s="129" t="s">
        <v>96</v>
      </c>
      <c r="B55" s="22">
        <v>0</v>
      </c>
      <c r="C55" s="22">
        <v>3</v>
      </c>
      <c r="D55" s="22">
        <v>0</v>
      </c>
      <c r="E55" s="22">
        <v>9</v>
      </c>
      <c r="F55" s="82">
        <v>3</v>
      </c>
      <c r="G55" s="22">
        <v>15</v>
      </c>
      <c r="H55" s="102">
        <v>0.002955665024630542</v>
      </c>
      <c r="I55" s="23"/>
      <c r="J55" s="119"/>
      <c r="K55" s="120"/>
    </row>
    <row r="56" spans="1:11" ht="15">
      <c r="A56" s="129" t="s">
        <v>97</v>
      </c>
      <c r="B56" s="22">
        <v>6</v>
      </c>
      <c r="C56" s="22">
        <v>194</v>
      </c>
      <c r="D56" s="22">
        <v>8</v>
      </c>
      <c r="E56" s="22">
        <v>1172</v>
      </c>
      <c r="F56" s="82">
        <v>101</v>
      </c>
      <c r="G56" s="22">
        <v>1481</v>
      </c>
      <c r="H56" s="102">
        <v>0.29182266009852215</v>
      </c>
      <c r="I56" s="23"/>
      <c r="J56" s="121" t="s">
        <v>98</v>
      </c>
      <c r="K56" s="120">
        <v>201</v>
      </c>
    </row>
    <row r="57" spans="1:11" ht="15">
      <c r="A57" s="129" t="s">
        <v>99</v>
      </c>
      <c r="B57" s="22">
        <v>0</v>
      </c>
      <c r="C57" s="22">
        <v>2</v>
      </c>
      <c r="D57" s="22">
        <v>0</v>
      </c>
      <c r="E57" s="22">
        <v>27</v>
      </c>
      <c r="F57" s="82">
        <v>1</v>
      </c>
      <c r="G57" s="22">
        <v>30</v>
      </c>
      <c r="H57" s="102">
        <v>0.005911330049261084</v>
      </c>
      <c r="I57" s="23"/>
      <c r="J57" s="121" t="s">
        <v>100</v>
      </c>
      <c r="K57" s="120">
        <v>3001</v>
      </c>
    </row>
    <row r="58" spans="1:11" ht="15">
      <c r="A58" s="129" t="s">
        <v>101</v>
      </c>
      <c r="B58" s="22">
        <v>23</v>
      </c>
      <c r="C58" s="22">
        <v>435</v>
      </c>
      <c r="D58" s="22">
        <v>26</v>
      </c>
      <c r="E58" s="22">
        <v>2236</v>
      </c>
      <c r="F58" s="82">
        <v>171</v>
      </c>
      <c r="G58" s="22">
        <v>2891</v>
      </c>
      <c r="H58" s="102">
        <v>0.5696551724137932</v>
      </c>
      <c r="I58" s="23"/>
      <c r="J58" s="121" t="s">
        <v>102</v>
      </c>
      <c r="K58" s="120">
        <v>1664</v>
      </c>
    </row>
    <row r="59" spans="1:11" ht="15">
      <c r="A59" s="129" t="s">
        <v>103</v>
      </c>
      <c r="B59" s="22">
        <v>7</v>
      </c>
      <c r="C59" s="22">
        <v>112</v>
      </c>
      <c r="D59" s="22">
        <v>5</v>
      </c>
      <c r="E59" s="22">
        <v>475</v>
      </c>
      <c r="F59" s="82">
        <v>58</v>
      </c>
      <c r="G59" s="22">
        <v>657</v>
      </c>
      <c r="H59" s="102">
        <v>0.12945812807881774</v>
      </c>
      <c r="I59" s="23"/>
      <c r="J59" s="121" t="s">
        <v>104</v>
      </c>
      <c r="K59" s="120">
        <v>49</v>
      </c>
    </row>
    <row r="60" spans="1:11" ht="15">
      <c r="A60" s="129" t="s">
        <v>105</v>
      </c>
      <c r="B60" s="22">
        <v>0</v>
      </c>
      <c r="C60" s="22">
        <v>1</v>
      </c>
      <c r="D60" s="22">
        <v>0</v>
      </c>
      <c r="E60" s="22">
        <v>0</v>
      </c>
      <c r="F60" s="82">
        <v>0</v>
      </c>
      <c r="G60" s="22">
        <v>1</v>
      </c>
      <c r="H60" s="102">
        <v>0.00019704433497536947</v>
      </c>
      <c r="I60" s="23"/>
      <c r="J60" s="122" t="s">
        <v>106</v>
      </c>
      <c r="K60" s="120">
        <v>5</v>
      </c>
    </row>
    <row r="61" spans="1:11" ht="15">
      <c r="A61" s="100" t="s">
        <v>107</v>
      </c>
      <c r="B61" s="96">
        <v>36</v>
      </c>
      <c r="C61" s="96">
        <v>747</v>
      </c>
      <c r="D61" s="96">
        <v>39</v>
      </c>
      <c r="E61" s="96">
        <v>3919</v>
      </c>
      <c r="F61" s="96">
        <v>334</v>
      </c>
      <c r="G61" s="96">
        <v>5075</v>
      </c>
      <c r="H61" s="97"/>
      <c r="I61" s="23"/>
      <c r="J61" s="121" t="s">
        <v>108</v>
      </c>
      <c r="K61" s="120">
        <v>155</v>
      </c>
    </row>
    <row r="62" spans="1:11" ht="15">
      <c r="A62" s="100" t="s">
        <v>67</v>
      </c>
      <c r="B62" s="96">
        <v>244</v>
      </c>
      <c r="C62" s="96">
        <v>1763</v>
      </c>
      <c r="D62" s="96">
        <v>16</v>
      </c>
      <c r="E62" s="96">
        <v>6116</v>
      </c>
      <c r="F62" s="96">
        <v>445</v>
      </c>
      <c r="G62" s="96">
        <v>8584</v>
      </c>
      <c r="H62" s="97"/>
      <c r="I62" s="23"/>
      <c r="J62" s="119"/>
      <c r="K62" s="120"/>
    </row>
    <row r="63" spans="1:11" ht="15">
      <c r="A63" s="101" t="s">
        <v>68</v>
      </c>
      <c r="B63" s="98">
        <v>0.14754098360655737</v>
      </c>
      <c r="C63" s="98">
        <v>0.4237095859330686</v>
      </c>
      <c r="D63" s="98">
        <v>2.4375</v>
      </c>
      <c r="E63" s="98">
        <v>0.6407782864617397</v>
      </c>
      <c r="F63" s="98">
        <v>0.750561797752809</v>
      </c>
      <c r="G63" s="98">
        <v>0.5912162162162162</v>
      </c>
      <c r="H63" s="99"/>
      <c r="I63" s="23"/>
      <c r="J63" s="123" t="s">
        <v>11</v>
      </c>
      <c r="K63" s="124">
        <v>5075</v>
      </c>
    </row>
    <row r="64" ht="15">
      <c r="I64" s="23"/>
    </row>
    <row r="68" ht="15">
      <c r="J68" s="23"/>
    </row>
  </sheetData>
  <sheetProtection/>
  <mergeCells count="35">
    <mergeCell ref="A1:K1"/>
    <mergeCell ref="A2:K2"/>
    <mergeCell ref="A3:K3"/>
    <mergeCell ref="A5:K5"/>
    <mergeCell ref="A4:K4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A42:D42"/>
    <mergeCell ref="A41:D41"/>
    <mergeCell ref="A43:D43"/>
    <mergeCell ref="I47:J47"/>
    <mergeCell ref="I48:J48"/>
    <mergeCell ref="A45:D45"/>
    <mergeCell ref="A44:D44"/>
    <mergeCell ref="I46:J46"/>
  </mergeCells>
  <conditionalFormatting sqref="D63">
    <cfRule type="cellIs" priority="1" dxfId="2" operator="greaterThan">
      <formula>1</formula>
    </cfRule>
  </conditionalFormatting>
  <conditionalFormatting sqref="K20:K25">
    <cfRule type="dataBar" priority="19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{2c8ff02b-f264-4401-8b14-0c583ae09bcf}</x14:id>
        </ext>
      </extLst>
    </cfRule>
  </conditionalFormatting>
  <conditionalFormatting sqref="H13:H14">
    <cfRule type="dataBar" priority="1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{13c3817d-ff2e-408d-9835-eb99135672f8}</x14:id>
        </ext>
      </extLst>
    </cfRule>
  </conditionalFormatting>
  <conditionalFormatting sqref="K8:K17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{35908737-cae9-4bdb-b28b-065ef49eca80}</x14:id>
        </ext>
      </extLst>
    </cfRule>
  </conditionalFormatting>
  <conditionalFormatting sqref="C20:C32 D20:E30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{d259dc08-7bba-42f3-9d11-7e41e1cf6717}</x14:id>
        </ext>
      </extLst>
    </cfRule>
  </conditionalFormatting>
  <conditionalFormatting sqref="K27:K30 H31:H32">
    <cfRule type="dataBar" priority="2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{51a96634-5f55-46aa-845d-a0e38b8766dd}</x14:id>
        </ext>
      </extLst>
    </cfRule>
  </conditionalFormatting>
  <conditionalFormatting sqref="B63:C63 E63:G63">
    <cfRule type="cellIs" priority="4" dxfId="12" operator="equal">
      <formula>"ND"</formula>
    </cfRule>
    <cfRule type="dataBar" priority="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{45579a18-941f-4aa9-8c2f-96c771d0bfc2}</x14:id>
        </ext>
      </extLst>
    </cfRule>
  </conditionalFormatting>
  <conditionalFormatting sqref="I35:I44">
    <cfRule type="dataBar" priority="2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{358f26ac-828a-49e9-8a08-a5c6603aff4f}</x14:id>
        </ext>
      </extLst>
    </cfRule>
  </conditionalFormatting>
  <conditionalFormatting sqref="E35:E44">
    <cfRule type="dataBar" priority="2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{e6547a6f-f169-495d-b496-8c8bfa8ef1d8}</x14:id>
        </ext>
      </extLst>
    </cfRule>
  </conditionalFormatting>
  <conditionalFormatting sqref="D63">
    <cfRule type="cellIs" priority="2" dxfId="12" operator="equal">
      <formula>"ND"</formula>
    </cfRule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{d660ea05-8472-4905-a826-831c1a96fdab}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8ff02b-f264-4401-8b14-0c583ae09b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13c3817d-ff2e-408d-9835-eb99135672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35908737-cae9-4bdb-b28b-065ef49eca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d259dc08-7bba-42f3-9d11-7e41e1cf67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51a96634-5f55-46aa-845d-a0e38b8766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4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45579a18-941f-4aa9-8c2f-96c771d0bf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B63:C63 E63:G63</xm:sqref>
        </x14:conditionalFormatting>
        <x14:conditionalFormatting xmlns:xm="http://schemas.microsoft.com/office/excel/2006/main">
          <x14:cfRule type="dataBar" id="{358f26ac-828a-49e9-8a08-a5c6603aff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e6547a6f-f169-495d-b496-8c8bfa8ef1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2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d660ea05-8472-4905-a826-831c1a96fd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146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16</v>
      </c>
      <c r="C8" s="10">
        <v>409</v>
      </c>
      <c r="D8" s="10">
        <v>1981</v>
      </c>
      <c r="E8" s="9">
        <v>22</v>
      </c>
      <c r="F8" s="9">
        <v>159</v>
      </c>
      <c r="G8" s="9" t="s">
        <v>142</v>
      </c>
      <c r="H8" s="9">
        <f>SUM(B8:G8)</f>
        <v>2587</v>
      </c>
      <c r="I8" s="11">
        <f aca="true" t="shared" si="0" ref="I8:I53">H8/$H$54</f>
        <v>0.5097536945812808</v>
      </c>
      <c r="K8" s="10">
        <f aca="true" t="shared" si="1" ref="K8:L36">C8</f>
        <v>409</v>
      </c>
      <c r="L8" s="10">
        <f t="shared" si="1"/>
        <v>1981</v>
      </c>
      <c r="M8" s="9">
        <f aca="true" t="shared" si="2" ref="M8:M53">SUM(K8:L8)</f>
        <v>2390</v>
      </c>
      <c r="N8" s="11">
        <f aca="true" t="shared" si="3" ref="N8:N53">M8/$M$54</f>
        <v>0.5122160308615517</v>
      </c>
    </row>
    <row r="9" spans="1:14" ht="15">
      <c r="A9" s="8" t="s">
        <v>48</v>
      </c>
      <c r="B9" s="9">
        <v>13</v>
      </c>
      <c r="C9" s="10">
        <v>245</v>
      </c>
      <c r="D9" s="10">
        <v>1341</v>
      </c>
      <c r="E9" s="9">
        <v>10</v>
      </c>
      <c r="F9" s="9">
        <v>109</v>
      </c>
      <c r="G9" s="9" t="s">
        <v>142</v>
      </c>
      <c r="H9" s="9">
        <f>SUM(B9:G9)</f>
        <v>1718</v>
      </c>
      <c r="I9" s="11">
        <f t="shared" si="0"/>
        <v>0.3385221674876847</v>
      </c>
      <c r="K9" s="10">
        <f t="shared" si="1"/>
        <v>245</v>
      </c>
      <c r="L9" s="10">
        <f t="shared" si="1"/>
        <v>1341</v>
      </c>
      <c r="M9" s="9">
        <f t="shared" si="2"/>
        <v>1586</v>
      </c>
      <c r="N9" s="11">
        <f t="shared" si="3"/>
        <v>0.3399057008144021</v>
      </c>
    </row>
    <row r="10" spans="1:14" ht="15">
      <c r="A10" s="8" t="s">
        <v>50</v>
      </c>
      <c r="B10" s="9">
        <v>1</v>
      </c>
      <c r="C10" s="10">
        <v>21</v>
      </c>
      <c r="D10" s="10">
        <v>83</v>
      </c>
      <c r="E10" s="9"/>
      <c r="F10" s="9">
        <v>8</v>
      </c>
      <c r="G10" s="9" t="s">
        <v>142</v>
      </c>
      <c r="H10" s="9">
        <f aca="true" t="shared" si="4" ref="H10:H26">SUM(B10:G10)</f>
        <v>113</v>
      </c>
      <c r="I10" s="11">
        <f t="shared" si="0"/>
        <v>0.02226600985221675</v>
      </c>
      <c r="K10" s="10">
        <f t="shared" si="1"/>
        <v>21</v>
      </c>
      <c r="L10" s="10">
        <f t="shared" si="1"/>
        <v>83</v>
      </c>
      <c r="M10" s="9">
        <f>SUM(K10:L10)</f>
        <v>104</v>
      </c>
      <c r="N10" s="11">
        <f t="shared" si="3"/>
        <v>0.022288898414059153</v>
      </c>
    </row>
    <row r="11" spans="1:14" ht="15">
      <c r="A11" s="8" t="s">
        <v>54</v>
      </c>
      <c r="B11" s="9">
        <v>1</v>
      </c>
      <c r="C11" s="10">
        <v>18</v>
      </c>
      <c r="D11" s="10">
        <v>61</v>
      </c>
      <c r="E11" s="9">
        <v>1</v>
      </c>
      <c r="F11" s="9">
        <v>13</v>
      </c>
      <c r="G11" s="9" t="s">
        <v>142</v>
      </c>
      <c r="H11" s="9">
        <f t="shared" si="4"/>
        <v>94</v>
      </c>
      <c r="I11" s="11">
        <f t="shared" si="0"/>
        <v>0.01852216748768473</v>
      </c>
      <c r="K11" s="10">
        <f t="shared" si="1"/>
        <v>18</v>
      </c>
      <c r="L11" s="10">
        <f t="shared" si="1"/>
        <v>61</v>
      </c>
      <c r="M11" s="9">
        <f t="shared" si="2"/>
        <v>79</v>
      </c>
      <c r="N11" s="11">
        <f t="shared" si="3"/>
        <v>0.01693099014144878</v>
      </c>
    </row>
    <row r="12" spans="1:14" ht="15">
      <c r="A12" s="8" t="s">
        <v>52</v>
      </c>
      <c r="B12" s="9"/>
      <c r="C12" s="10">
        <v>11</v>
      </c>
      <c r="D12" s="10">
        <v>78</v>
      </c>
      <c r="E12" s="9"/>
      <c r="F12" s="9">
        <v>3</v>
      </c>
      <c r="G12" s="9" t="s">
        <v>142</v>
      </c>
      <c r="H12" s="9">
        <f t="shared" si="4"/>
        <v>92</v>
      </c>
      <c r="I12" s="11">
        <f t="shared" si="0"/>
        <v>0.01812807881773399</v>
      </c>
      <c r="K12" s="10">
        <f t="shared" si="1"/>
        <v>11</v>
      </c>
      <c r="L12" s="10">
        <f t="shared" si="1"/>
        <v>78</v>
      </c>
      <c r="M12" s="9">
        <f t="shared" si="2"/>
        <v>89</v>
      </c>
      <c r="N12" s="11">
        <f t="shared" si="3"/>
        <v>0.019074153450492928</v>
      </c>
    </row>
    <row r="13" spans="1:14" ht="15">
      <c r="A13" s="8" t="s">
        <v>56</v>
      </c>
      <c r="B13" s="9"/>
      <c r="C13" s="10">
        <v>2</v>
      </c>
      <c r="D13" s="10">
        <v>45</v>
      </c>
      <c r="E13" s="9"/>
      <c r="F13" s="9">
        <v>6</v>
      </c>
      <c r="G13" s="9" t="s">
        <v>142</v>
      </c>
      <c r="H13" s="9">
        <f>SUM(B13:G13)</f>
        <v>53</v>
      </c>
      <c r="I13" s="11">
        <f t="shared" si="0"/>
        <v>0.010443349753694582</v>
      </c>
      <c r="K13" s="10">
        <f>C13</f>
        <v>2</v>
      </c>
      <c r="L13" s="10">
        <f>D13</f>
        <v>45</v>
      </c>
      <c r="M13" s="9">
        <f>SUM(K13:L13)</f>
        <v>47</v>
      </c>
      <c r="N13" s="11">
        <f t="shared" si="3"/>
        <v>0.0100728675525075</v>
      </c>
    </row>
    <row r="14" spans="1:14" ht="15">
      <c r="A14" s="8" t="s">
        <v>58</v>
      </c>
      <c r="B14" s="9"/>
      <c r="C14" s="10">
        <v>10</v>
      </c>
      <c r="D14" s="10">
        <v>34</v>
      </c>
      <c r="E14" s="9"/>
      <c r="F14" s="9">
        <v>7</v>
      </c>
      <c r="G14" s="9" t="s">
        <v>142</v>
      </c>
      <c r="H14" s="9">
        <f>SUM(B14:G14)</f>
        <v>51</v>
      </c>
      <c r="I14" s="11">
        <f t="shared" si="0"/>
        <v>0.010049261083743842</v>
      </c>
      <c r="K14" s="10">
        <f>C14</f>
        <v>10</v>
      </c>
      <c r="L14" s="10">
        <f t="shared" si="1"/>
        <v>34</v>
      </c>
      <c r="M14" s="9">
        <f aca="true" t="shared" si="5" ref="M14:M23">SUM(K14:L14)</f>
        <v>44</v>
      </c>
      <c r="N14" s="11">
        <f t="shared" si="3"/>
        <v>0.009429918559794257</v>
      </c>
    </row>
    <row r="15" spans="1:14" ht="15">
      <c r="A15" s="8" t="s">
        <v>59</v>
      </c>
      <c r="B15" s="9"/>
      <c r="C15" s="10">
        <v>2</v>
      </c>
      <c r="D15" s="10">
        <v>41</v>
      </c>
      <c r="E15" s="9"/>
      <c r="F15" s="9"/>
      <c r="G15" s="9" t="s">
        <v>142</v>
      </c>
      <c r="H15" s="9">
        <f t="shared" si="4"/>
        <v>43</v>
      </c>
      <c r="I15" s="11">
        <f t="shared" si="0"/>
        <v>0.008472906403940886</v>
      </c>
      <c r="K15" s="10">
        <f t="shared" si="1"/>
        <v>2</v>
      </c>
      <c r="L15" s="10">
        <f t="shared" si="1"/>
        <v>41</v>
      </c>
      <c r="M15" s="9">
        <f t="shared" si="5"/>
        <v>43</v>
      </c>
      <c r="N15" s="11">
        <f t="shared" si="3"/>
        <v>0.009215602228889841</v>
      </c>
    </row>
    <row r="16" spans="1:14" ht="15">
      <c r="A16" s="8" t="s">
        <v>61</v>
      </c>
      <c r="B16" s="9"/>
      <c r="C16" s="10">
        <v>2</v>
      </c>
      <c r="D16" s="10">
        <v>37</v>
      </c>
      <c r="E16" s="9"/>
      <c r="F16" s="9">
        <v>1</v>
      </c>
      <c r="G16" s="9"/>
      <c r="H16" s="9">
        <f>SUM(B16:G16)</f>
        <v>40</v>
      </c>
      <c r="I16" s="11">
        <f t="shared" si="0"/>
        <v>0.007881773399014778</v>
      </c>
      <c r="K16" s="10">
        <f>C16</f>
        <v>2</v>
      </c>
      <c r="L16" s="10">
        <f>D16</f>
        <v>37</v>
      </c>
      <c r="M16" s="9">
        <f>SUM(K16:L16)</f>
        <v>39</v>
      </c>
      <c r="N16" s="11">
        <f t="shared" si="3"/>
        <v>0.008358336905272181</v>
      </c>
    </row>
    <row r="17" spans="1:14" ht="15">
      <c r="A17" s="8" t="s">
        <v>62</v>
      </c>
      <c r="B17" s="9"/>
      <c r="C17" s="10">
        <v>6</v>
      </c>
      <c r="D17" s="10">
        <v>23</v>
      </c>
      <c r="E17" s="9">
        <v>1</v>
      </c>
      <c r="F17" s="9">
        <v>6</v>
      </c>
      <c r="G17" s="9" t="s">
        <v>142</v>
      </c>
      <c r="H17" s="9">
        <f t="shared" si="4"/>
        <v>36</v>
      </c>
      <c r="I17" s="11">
        <f t="shared" si="0"/>
        <v>0.007093596059113301</v>
      </c>
      <c r="K17" s="10">
        <f t="shared" si="1"/>
        <v>6</v>
      </c>
      <c r="L17" s="10">
        <f t="shared" si="1"/>
        <v>23</v>
      </c>
      <c r="M17" s="9">
        <f t="shared" si="5"/>
        <v>29</v>
      </c>
      <c r="N17" s="11">
        <f t="shared" si="3"/>
        <v>0.006215173596228032</v>
      </c>
    </row>
    <row r="18" spans="1:14" ht="15">
      <c r="A18" s="8" t="s">
        <v>110</v>
      </c>
      <c r="B18" s="9"/>
      <c r="C18" s="10">
        <v>2</v>
      </c>
      <c r="D18" s="10">
        <v>28</v>
      </c>
      <c r="E18" s="9"/>
      <c r="F18" s="9">
        <v>1</v>
      </c>
      <c r="G18" s="9" t="s">
        <v>142</v>
      </c>
      <c r="H18" s="9">
        <f>SUM(B18:G18)</f>
        <v>31</v>
      </c>
      <c r="I18" s="11">
        <f t="shared" si="0"/>
        <v>0.006108374384236453</v>
      </c>
      <c r="K18" s="10">
        <f t="shared" si="1"/>
        <v>2</v>
      </c>
      <c r="L18" s="10">
        <f t="shared" si="1"/>
        <v>28</v>
      </c>
      <c r="M18" s="9">
        <f t="shared" si="5"/>
        <v>30</v>
      </c>
      <c r="N18" s="11">
        <f t="shared" si="3"/>
        <v>0.006429489927132447</v>
      </c>
    </row>
    <row r="19" spans="1:14" ht="15">
      <c r="A19" s="8" t="s">
        <v>109</v>
      </c>
      <c r="B19" s="9"/>
      <c r="C19" s="10"/>
      <c r="D19" s="10">
        <v>21</v>
      </c>
      <c r="E19" s="9">
        <v>2</v>
      </c>
      <c r="F19" s="9">
        <v>5</v>
      </c>
      <c r="G19" s="9" t="s">
        <v>142</v>
      </c>
      <c r="H19" s="9">
        <f>SUM(B19:G19)</f>
        <v>28</v>
      </c>
      <c r="I19" s="11">
        <f t="shared" si="0"/>
        <v>0.005517241379310344</v>
      </c>
      <c r="K19" s="10">
        <f t="shared" si="1"/>
        <v>0</v>
      </c>
      <c r="L19" s="10">
        <f t="shared" si="1"/>
        <v>21</v>
      </c>
      <c r="M19" s="9">
        <f t="shared" si="5"/>
        <v>21</v>
      </c>
      <c r="N19" s="11">
        <f t="shared" si="3"/>
        <v>0.004500642948992713</v>
      </c>
    </row>
    <row r="20" spans="1:14" ht="15">
      <c r="A20" s="8" t="s">
        <v>112</v>
      </c>
      <c r="B20" s="9"/>
      <c r="C20" s="10">
        <v>3</v>
      </c>
      <c r="D20" s="10">
        <v>19</v>
      </c>
      <c r="E20" s="9"/>
      <c r="F20" s="9">
        <v>5</v>
      </c>
      <c r="G20" s="9" t="s">
        <v>142</v>
      </c>
      <c r="H20" s="9">
        <f>SUM(B20:G20)</f>
        <v>27</v>
      </c>
      <c r="I20" s="11">
        <f t="shared" si="0"/>
        <v>0.005320197044334975</v>
      </c>
      <c r="K20" s="10">
        <f t="shared" si="1"/>
        <v>3</v>
      </c>
      <c r="L20" s="10">
        <f t="shared" si="1"/>
        <v>19</v>
      </c>
      <c r="M20" s="9">
        <f t="shared" si="5"/>
        <v>22</v>
      </c>
      <c r="N20" s="11">
        <f t="shared" si="3"/>
        <v>0.004714959279897128</v>
      </c>
    </row>
    <row r="21" spans="1:14" ht="15">
      <c r="A21" s="8" t="s">
        <v>111</v>
      </c>
      <c r="B21" s="9">
        <v>1</v>
      </c>
      <c r="C21" s="10">
        <v>2</v>
      </c>
      <c r="D21" s="10">
        <v>23</v>
      </c>
      <c r="E21" s="9"/>
      <c r="F21" s="9">
        <v>1</v>
      </c>
      <c r="G21" s="9" t="s">
        <v>142</v>
      </c>
      <c r="H21" s="9">
        <f>SUM(B21:G21)</f>
        <v>27</v>
      </c>
      <c r="I21" s="11">
        <f t="shared" si="0"/>
        <v>0.005320197044334975</v>
      </c>
      <c r="K21" s="10">
        <f t="shared" si="1"/>
        <v>2</v>
      </c>
      <c r="L21" s="10">
        <f t="shared" si="1"/>
        <v>23</v>
      </c>
      <c r="M21" s="9">
        <f t="shared" si="5"/>
        <v>25</v>
      </c>
      <c r="N21" s="11">
        <f t="shared" si="3"/>
        <v>0.005357908272610373</v>
      </c>
    </row>
    <row r="22" spans="1:14" ht="15">
      <c r="A22" s="8" t="s">
        <v>113</v>
      </c>
      <c r="B22" s="9"/>
      <c r="C22" s="10"/>
      <c r="D22" s="10">
        <v>17</v>
      </c>
      <c r="E22" s="9"/>
      <c r="F22" s="9">
        <v>3</v>
      </c>
      <c r="G22" s="9" t="s">
        <v>142</v>
      </c>
      <c r="H22" s="9">
        <f>SUM(B22:G22)</f>
        <v>20</v>
      </c>
      <c r="I22" s="11">
        <f t="shared" si="0"/>
        <v>0.003940886699507389</v>
      </c>
      <c r="K22" s="10">
        <f t="shared" si="1"/>
        <v>0</v>
      </c>
      <c r="L22" s="10">
        <f t="shared" si="1"/>
        <v>17</v>
      </c>
      <c r="M22" s="9">
        <f t="shared" si="5"/>
        <v>17</v>
      </c>
      <c r="N22" s="11">
        <f t="shared" si="3"/>
        <v>0.0036433776253750536</v>
      </c>
    </row>
    <row r="23" spans="1:14" ht="15">
      <c r="A23" s="8" t="s">
        <v>114</v>
      </c>
      <c r="B23" s="9"/>
      <c r="C23" s="10"/>
      <c r="D23" s="10">
        <v>10</v>
      </c>
      <c r="E23" s="9"/>
      <c r="F23" s="9"/>
      <c r="G23" s="9" t="s">
        <v>142</v>
      </c>
      <c r="H23" s="9">
        <f t="shared" si="4"/>
        <v>10</v>
      </c>
      <c r="I23" s="11">
        <f t="shared" si="0"/>
        <v>0.0019704433497536944</v>
      </c>
      <c r="K23" s="10">
        <f t="shared" si="1"/>
        <v>0</v>
      </c>
      <c r="L23" s="10">
        <f t="shared" si="1"/>
        <v>10</v>
      </c>
      <c r="M23" s="9">
        <f t="shared" si="5"/>
        <v>10</v>
      </c>
      <c r="N23" s="11">
        <f t="shared" si="3"/>
        <v>0.0021431633090441492</v>
      </c>
    </row>
    <row r="24" spans="1:14" ht="15">
      <c r="A24" s="8" t="s">
        <v>121</v>
      </c>
      <c r="B24" s="9"/>
      <c r="C24" s="10">
        <v>3</v>
      </c>
      <c r="D24" s="10">
        <v>6</v>
      </c>
      <c r="E24" s="9"/>
      <c r="F24" s="9">
        <v>1</v>
      </c>
      <c r="G24" s="9" t="s">
        <v>142</v>
      </c>
      <c r="H24" s="9">
        <f t="shared" si="4"/>
        <v>10</v>
      </c>
      <c r="I24" s="11">
        <f t="shared" si="0"/>
        <v>0.0019704433497536944</v>
      </c>
      <c r="K24" s="10">
        <f t="shared" si="1"/>
        <v>3</v>
      </c>
      <c r="L24" s="10">
        <f t="shared" si="1"/>
        <v>6</v>
      </c>
      <c r="M24" s="9">
        <f t="shared" si="2"/>
        <v>9</v>
      </c>
      <c r="N24" s="11">
        <f t="shared" si="3"/>
        <v>0.0019288469781397343</v>
      </c>
    </row>
    <row r="25" spans="1:14" ht="15">
      <c r="A25" s="8" t="s">
        <v>115</v>
      </c>
      <c r="B25" s="9"/>
      <c r="C25" s="10">
        <v>1</v>
      </c>
      <c r="D25" s="10">
        <v>8</v>
      </c>
      <c r="E25" s="9"/>
      <c r="F25" s="9"/>
      <c r="G25" s="9" t="s">
        <v>142</v>
      </c>
      <c r="H25" s="9">
        <f>SUM(B25:G25)</f>
        <v>9</v>
      </c>
      <c r="I25" s="11">
        <f t="shared" si="0"/>
        <v>0.0017733990147783252</v>
      </c>
      <c r="K25" s="10">
        <f aca="true" t="shared" si="6" ref="K25:L27">C25</f>
        <v>1</v>
      </c>
      <c r="L25" s="10">
        <f t="shared" si="6"/>
        <v>8</v>
      </c>
      <c r="M25" s="9">
        <f>SUM(K25:L25)</f>
        <v>9</v>
      </c>
      <c r="N25" s="11">
        <f t="shared" si="3"/>
        <v>0.0019288469781397343</v>
      </c>
    </row>
    <row r="26" spans="1:14" ht="15">
      <c r="A26" s="8" t="s">
        <v>118</v>
      </c>
      <c r="B26" s="9">
        <v>4</v>
      </c>
      <c r="C26" s="10">
        <v>3</v>
      </c>
      <c r="D26" s="10"/>
      <c r="E26" s="9">
        <v>1</v>
      </c>
      <c r="F26" s="9">
        <v>1</v>
      </c>
      <c r="G26" s="9" t="s">
        <v>142</v>
      </c>
      <c r="H26" s="9">
        <f t="shared" si="4"/>
        <v>9</v>
      </c>
      <c r="I26" s="11">
        <f t="shared" si="0"/>
        <v>0.0017733990147783252</v>
      </c>
      <c r="K26" s="10">
        <f t="shared" si="6"/>
        <v>3</v>
      </c>
      <c r="L26" s="10">
        <f t="shared" si="6"/>
        <v>0</v>
      </c>
      <c r="M26" s="9">
        <f>SUM(K26:L26)</f>
        <v>3</v>
      </c>
      <c r="N26" s="11">
        <f t="shared" si="3"/>
        <v>0.0006429489927132448</v>
      </c>
    </row>
    <row r="27" spans="1:14" ht="15">
      <c r="A27" s="8" t="s">
        <v>119</v>
      </c>
      <c r="B27" s="9"/>
      <c r="C27" s="10"/>
      <c r="D27" s="10">
        <v>8</v>
      </c>
      <c r="E27" s="9"/>
      <c r="F27" s="9"/>
      <c r="G27" s="9" t="s">
        <v>142</v>
      </c>
      <c r="H27" s="9">
        <f aca="true" t="shared" si="7" ref="H27:H53">SUM(B27:G27)</f>
        <v>8</v>
      </c>
      <c r="I27" s="11">
        <f t="shared" si="0"/>
        <v>0.0015763546798029558</v>
      </c>
      <c r="K27" s="10">
        <f t="shared" si="6"/>
        <v>0</v>
      </c>
      <c r="L27" s="10">
        <f t="shared" si="6"/>
        <v>8</v>
      </c>
      <c r="M27" s="9">
        <f>SUM(K27:L27)</f>
        <v>8</v>
      </c>
      <c r="N27" s="11">
        <f t="shared" si="3"/>
        <v>0.0017145306472353193</v>
      </c>
    </row>
    <row r="28" spans="1:14" ht="15">
      <c r="A28" s="8" t="s">
        <v>116</v>
      </c>
      <c r="B28" s="9"/>
      <c r="C28" s="10">
        <v>1</v>
      </c>
      <c r="D28" s="10">
        <v>7</v>
      </c>
      <c r="E28" s="9"/>
      <c r="F28" s="9"/>
      <c r="G28" s="9" t="s">
        <v>142</v>
      </c>
      <c r="H28" s="9">
        <f t="shared" si="7"/>
        <v>8</v>
      </c>
      <c r="I28" s="11">
        <f t="shared" si="0"/>
        <v>0.0015763546798029558</v>
      </c>
      <c r="K28" s="10">
        <f t="shared" si="1"/>
        <v>1</v>
      </c>
      <c r="L28" s="10">
        <f t="shared" si="1"/>
        <v>7</v>
      </c>
      <c r="M28" s="9">
        <f t="shared" si="2"/>
        <v>8</v>
      </c>
      <c r="N28" s="11">
        <f t="shared" si="3"/>
        <v>0.0017145306472353193</v>
      </c>
    </row>
    <row r="29" spans="1:14" ht="15">
      <c r="A29" s="8" t="s">
        <v>117</v>
      </c>
      <c r="B29" s="9"/>
      <c r="C29" s="10"/>
      <c r="D29" s="10">
        <v>7</v>
      </c>
      <c r="E29" s="9"/>
      <c r="F29" s="9"/>
      <c r="G29" s="9" t="s">
        <v>142</v>
      </c>
      <c r="H29" s="9">
        <f t="shared" si="7"/>
        <v>7</v>
      </c>
      <c r="I29" s="11">
        <f t="shared" si="0"/>
        <v>0.001379310344827586</v>
      </c>
      <c r="K29" s="10">
        <f>C29</f>
        <v>0</v>
      </c>
      <c r="L29" s="10">
        <f>D29</f>
        <v>7</v>
      </c>
      <c r="M29" s="9">
        <f t="shared" si="2"/>
        <v>7</v>
      </c>
      <c r="N29" s="11">
        <f t="shared" si="3"/>
        <v>0.0015002143163309043</v>
      </c>
    </row>
    <row r="30" spans="1:14" ht="15">
      <c r="A30" s="8" t="s">
        <v>122</v>
      </c>
      <c r="B30" s="9"/>
      <c r="C30" s="10"/>
      <c r="D30" s="10">
        <v>6</v>
      </c>
      <c r="E30" s="9"/>
      <c r="F30" s="9"/>
      <c r="G30" s="9" t="s">
        <v>142</v>
      </c>
      <c r="H30" s="9">
        <f t="shared" si="7"/>
        <v>6</v>
      </c>
      <c r="I30" s="11">
        <f t="shared" si="0"/>
        <v>0.0011822660098522167</v>
      </c>
      <c r="K30" s="10">
        <f t="shared" si="1"/>
        <v>0</v>
      </c>
      <c r="L30" s="10">
        <f t="shared" si="1"/>
        <v>6</v>
      </c>
      <c r="M30" s="9">
        <f t="shared" si="2"/>
        <v>6</v>
      </c>
      <c r="N30" s="11">
        <f t="shared" si="3"/>
        <v>0.0012858979854264896</v>
      </c>
    </row>
    <row r="31" spans="1:14" ht="15">
      <c r="A31" s="8" t="s">
        <v>120</v>
      </c>
      <c r="B31" s="9"/>
      <c r="C31" s="10">
        <v>1</v>
      </c>
      <c r="D31" s="10">
        <v>4</v>
      </c>
      <c r="E31" s="9"/>
      <c r="F31" s="9">
        <v>1</v>
      </c>
      <c r="G31" s="9" t="s">
        <v>142</v>
      </c>
      <c r="H31" s="9">
        <f t="shared" si="7"/>
        <v>6</v>
      </c>
      <c r="I31" s="11">
        <f t="shared" si="0"/>
        <v>0.0011822660098522167</v>
      </c>
      <c r="K31" s="10">
        <f>C31</f>
        <v>1</v>
      </c>
      <c r="L31" s="10">
        <f>D31</f>
        <v>4</v>
      </c>
      <c r="M31" s="9">
        <f>SUM(K31:L31)</f>
        <v>5</v>
      </c>
      <c r="N31" s="11">
        <f t="shared" si="3"/>
        <v>0.0010715816545220746</v>
      </c>
    </row>
    <row r="32" spans="1:14" ht="15">
      <c r="A32" s="8" t="s">
        <v>124</v>
      </c>
      <c r="B32" s="9"/>
      <c r="C32" s="10"/>
      <c r="D32" s="10">
        <v>3</v>
      </c>
      <c r="E32" s="9"/>
      <c r="F32" s="9">
        <v>1</v>
      </c>
      <c r="G32" s="9" t="s">
        <v>142</v>
      </c>
      <c r="H32" s="9">
        <f t="shared" si="7"/>
        <v>4</v>
      </c>
      <c r="I32" s="11">
        <f t="shared" si="0"/>
        <v>0.0007881773399014779</v>
      </c>
      <c r="K32" s="10">
        <f t="shared" si="1"/>
        <v>0</v>
      </c>
      <c r="L32" s="10">
        <f t="shared" si="1"/>
        <v>3</v>
      </c>
      <c r="M32" s="9">
        <f t="shared" si="2"/>
        <v>3</v>
      </c>
      <c r="N32" s="11">
        <f t="shared" si="3"/>
        <v>0.0006429489927132448</v>
      </c>
    </row>
    <row r="33" spans="1:14" ht="15">
      <c r="A33" s="8" t="s">
        <v>128</v>
      </c>
      <c r="B33" s="9"/>
      <c r="C33" s="10"/>
      <c r="D33" s="10">
        <v>3</v>
      </c>
      <c r="E33" s="9"/>
      <c r="F33" s="9">
        <v>1</v>
      </c>
      <c r="G33" s="9" t="s">
        <v>142</v>
      </c>
      <c r="H33" s="9">
        <f t="shared" si="7"/>
        <v>4</v>
      </c>
      <c r="I33" s="11">
        <f t="shared" si="0"/>
        <v>0.0007881773399014779</v>
      </c>
      <c r="K33" s="10">
        <f t="shared" si="1"/>
        <v>0</v>
      </c>
      <c r="L33" s="10">
        <f t="shared" si="1"/>
        <v>3</v>
      </c>
      <c r="M33" s="9">
        <f t="shared" si="2"/>
        <v>3</v>
      </c>
      <c r="N33" s="11">
        <f t="shared" si="3"/>
        <v>0.0006429489927132448</v>
      </c>
    </row>
    <row r="34" spans="1:14" ht="15">
      <c r="A34" s="8" t="s">
        <v>123</v>
      </c>
      <c r="B34" s="9"/>
      <c r="C34" s="10"/>
      <c r="D34" s="10">
        <v>4</v>
      </c>
      <c r="E34" s="9"/>
      <c r="F34" s="9"/>
      <c r="G34" s="9" t="s">
        <v>142</v>
      </c>
      <c r="H34" s="9">
        <f t="shared" si="7"/>
        <v>4</v>
      </c>
      <c r="I34" s="11">
        <f t="shared" si="0"/>
        <v>0.0007881773399014779</v>
      </c>
      <c r="K34" s="10">
        <f t="shared" si="1"/>
        <v>0</v>
      </c>
      <c r="L34" s="10">
        <f t="shared" si="1"/>
        <v>4</v>
      </c>
      <c r="M34" s="9">
        <f t="shared" si="2"/>
        <v>4</v>
      </c>
      <c r="N34" s="11">
        <f t="shared" si="3"/>
        <v>0.0008572653236176596</v>
      </c>
    </row>
    <row r="35" spans="1:14" ht="15">
      <c r="A35" s="8" t="s">
        <v>125</v>
      </c>
      <c r="B35" s="9"/>
      <c r="C35" s="10"/>
      <c r="D35" s="10">
        <v>2</v>
      </c>
      <c r="E35" s="9"/>
      <c r="F35" s="9">
        <v>1</v>
      </c>
      <c r="G35" s="9" t="s">
        <v>142</v>
      </c>
      <c r="H35" s="9">
        <f t="shared" si="7"/>
        <v>3</v>
      </c>
      <c r="I35" s="11">
        <f t="shared" si="0"/>
        <v>0.0005911330049261083</v>
      </c>
      <c r="K35" s="10">
        <f t="shared" si="1"/>
        <v>0</v>
      </c>
      <c r="L35" s="10">
        <f t="shared" si="1"/>
        <v>2</v>
      </c>
      <c r="M35" s="9">
        <f t="shared" si="2"/>
        <v>2</v>
      </c>
      <c r="N35" s="11">
        <f t="shared" si="3"/>
        <v>0.0004286326618088298</v>
      </c>
    </row>
    <row r="36" spans="1:14" ht="15">
      <c r="A36" s="8" t="s">
        <v>127</v>
      </c>
      <c r="B36" s="9"/>
      <c r="C36" s="10"/>
      <c r="D36" s="10">
        <v>3</v>
      </c>
      <c r="E36" s="9"/>
      <c r="F36" s="9"/>
      <c r="G36" s="9" t="s">
        <v>142</v>
      </c>
      <c r="H36" s="9">
        <f t="shared" si="7"/>
        <v>3</v>
      </c>
      <c r="I36" s="11">
        <f t="shared" si="0"/>
        <v>0.0005911330049261083</v>
      </c>
      <c r="K36" s="10">
        <f t="shared" si="1"/>
        <v>0</v>
      </c>
      <c r="L36" s="10">
        <f t="shared" si="1"/>
        <v>3</v>
      </c>
      <c r="M36" s="9">
        <f t="shared" si="2"/>
        <v>3</v>
      </c>
      <c r="N36" s="11">
        <f t="shared" si="3"/>
        <v>0.0006429489927132448</v>
      </c>
    </row>
    <row r="37" spans="1:14" ht="15">
      <c r="A37" s="8" t="s">
        <v>133</v>
      </c>
      <c r="B37" s="9"/>
      <c r="C37" s="10"/>
      <c r="D37" s="10">
        <v>2</v>
      </c>
      <c r="E37" s="9"/>
      <c r="F37" s="9"/>
      <c r="G37" s="9" t="s">
        <v>142</v>
      </c>
      <c r="H37" s="9">
        <f t="shared" si="7"/>
        <v>2</v>
      </c>
      <c r="I37" s="11">
        <f t="shared" si="0"/>
        <v>0.00039408866995073894</v>
      </c>
      <c r="K37" s="10">
        <f>C37</f>
        <v>0</v>
      </c>
      <c r="L37" s="10">
        <f>D37</f>
        <v>2</v>
      </c>
      <c r="M37" s="9">
        <f>SUM(K37:L37)</f>
        <v>2</v>
      </c>
      <c r="N37" s="11">
        <f t="shared" si="3"/>
        <v>0.0004286326618088298</v>
      </c>
    </row>
    <row r="38" spans="1:14" ht="15">
      <c r="A38" s="8" t="s">
        <v>134</v>
      </c>
      <c r="B38" s="9"/>
      <c r="C38" s="10">
        <v>1</v>
      </c>
      <c r="D38" s="10">
        <v>1</v>
      </c>
      <c r="E38" s="9"/>
      <c r="F38" s="9"/>
      <c r="G38" s="9" t="s">
        <v>142</v>
      </c>
      <c r="H38" s="9">
        <f t="shared" si="7"/>
        <v>2</v>
      </c>
      <c r="I38" s="11">
        <f t="shared" si="0"/>
        <v>0.00039408866995073894</v>
      </c>
      <c r="K38" s="10">
        <f>C38</f>
        <v>1</v>
      </c>
      <c r="L38" s="10">
        <f>D38</f>
        <v>1</v>
      </c>
      <c r="M38" s="9">
        <f>SUM(K38:L38)</f>
        <v>2</v>
      </c>
      <c r="N38" s="11">
        <f t="shared" si="3"/>
        <v>0.0004286326618088298</v>
      </c>
    </row>
    <row r="39" spans="1:14" ht="15">
      <c r="A39" s="8" t="s">
        <v>132</v>
      </c>
      <c r="B39" s="9"/>
      <c r="C39" s="10"/>
      <c r="D39" s="10">
        <v>2</v>
      </c>
      <c r="E39" s="9"/>
      <c r="F39" s="9"/>
      <c r="G39" s="9" t="s">
        <v>142</v>
      </c>
      <c r="H39" s="9">
        <f t="shared" si="7"/>
        <v>2</v>
      </c>
      <c r="I39" s="11">
        <f t="shared" si="0"/>
        <v>0.00039408866995073894</v>
      </c>
      <c r="K39" s="10">
        <f aca="true" t="shared" si="8" ref="K39:L53">C39</f>
        <v>0</v>
      </c>
      <c r="L39" s="10">
        <f t="shared" si="8"/>
        <v>2</v>
      </c>
      <c r="M39" s="9">
        <f t="shared" si="2"/>
        <v>2</v>
      </c>
      <c r="N39" s="11">
        <f t="shared" si="3"/>
        <v>0.0004286326618088298</v>
      </c>
    </row>
    <row r="40" spans="1:14" ht="15">
      <c r="A40" s="8" t="s">
        <v>141</v>
      </c>
      <c r="B40" s="9"/>
      <c r="C40" s="10">
        <v>1</v>
      </c>
      <c r="D40" s="10"/>
      <c r="E40" s="9"/>
      <c r="F40" s="9">
        <v>1</v>
      </c>
      <c r="G40" s="9" t="s">
        <v>142</v>
      </c>
      <c r="H40" s="9">
        <f t="shared" si="7"/>
        <v>2</v>
      </c>
      <c r="I40" s="11">
        <f t="shared" si="0"/>
        <v>0.00039408866995073894</v>
      </c>
      <c r="K40" s="10">
        <f t="shared" si="8"/>
        <v>1</v>
      </c>
      <c r="L40" s="10">
        <f t="shared" si="8"/>
        <v>0</v>
      </c>
      <c r="M40" s="9">
        <f t="shared" si="2"/>
        <v>1</v>
      </c>
      <c r="N40" s="11">
        <f t="shared" si="3"/>
        <v>0.0002143163309044149</v>
      </c>
    </row>
    <row r="41" spans="1:14" ht="15">
      <c r="A41" s="8" t="s">
        <v>130</v>
      </c>
      <c r="B41" s="9"/>
      <c r="C41" s="10"/>
      <c r="D41" s="10">
        <v>2</v>
      </c>
      <c r="E41" s="9"/>
      <c r="F41" s="9"/>
      <c r="G41" s="9" t="s">
        <v>142</v>
      </c>
      <c r="H41" s="9">
        <f t="shared" si="7"/>
        <v>2</v>
      </c>
      <c r="I41" s="11">
        <f t="shared" si="0"/>
        <v>0.00039408866995073894</v>
      </c>
      <c r="K41" s="10">
        <f t="shared" si="8"/>
        <v>0</v>
      </c>
      <c r="L41" s="10">
        <f t="shared" si="8"/>
        <v>2</v>
      </c>
      <c r="M41" s="9">
        <f t="shared" si="2"/>
        <v>2</v>
      </c>
      <c r="N41" s="11">
        <f t="shared" si="3"/>
        <v>0.0004286326618088298</v>
      </c>
    </row>
    <row r="42" spans="1:14" ht="15">
      <c r="A42" s="8" t="s">
        <v>140</v>
      </c>
      <c r="B42" s="9"/>
      <c r="C42" s="10">
        <v>1</v>
      </c>
      <c r="D42" s="10">
        <v>1</v>
      </c>
      <c r="E42" s="9"/>
      <c r="F42" s="9"/>
      <c r="G42" s="9" t="s">
        <v>142</v>
      </c>
      <c r="H42" s="9">
        <f t="shared" si="7"/>
        <v>2</v>
      </c>
      <c r="I42" s="11">
        <f t="shared" si="0"/>
        <v>0.00039408866995073894</v>
      </c>
      <c r="K42" s="10">
        <f>C42</f>
        <v>1</v>
      </c>
      <c r="L42" s="10">
        <f>D42</f>
        <v>1</v>
      </c>
      <c r="M42" s="9">
        <f>SUM(K42:L42)</f>
        <v>2</v>
      </c>
      <c r="N42" s="11">
        <f t="shared" si="3"/>
        <v>0.0004286326618088298</v>
      </c>
    </row>
    <row r="43" spans="1:14" ht="15">
      <c r="A43" s="8" t="s">
        <v>131</v>
      </c>
      <c r="B43" s="9"/>
      <c r="C43" s="10"/>
      <c r="D43" s="10"/>
      <c r="E43" s="9">
        <v>2</v>
      </c>
      <c r="F43" s="9"/>
      <c r="G43" s="9" t="s">
        <v>142</v>
      </c>
      <c r="H43" s="9">
        <f t="shared" si="7"/>
        <v>2</v>
      </c>
      <c r="I43" s="11">
        <f t="shared" si="0"/>
        <v>0.00039408866995073894</v>
      </c>
      <c r="K43" s="10">
        <f t="shared" si="8"/>
        <v>0</v>
      </c>
      <c r="L43" s="10">
        <f t="shared" si="8"/>
        <v>0</v>
      </c>
      <c r="M43" s="9">
        <f t="shared" si="2"/>
        <v>0</v>
      </c>
      <c r="N43" s="11">
        <f t="shared" si="3"/>
        <v>0</v>
      </c>
    </row>
    <row r="44" spans="1:14" ht="15">
      <c r="A44" s="8" t="s">
        <v>126</v>
      </c>
      <c r="B44" s="9"/>
      <c r="C44" s="10"/>
      <c r="D44" s="10">
        <v>1</v>
      </c>
      <c r="E44" s="9"/>
      <c r="F44" s="9"/>
      <c r="G44" s="9" t="s">
        <v>142</v>
      </c>
      <c r="H44" s="9">
        <f t="shared" si="7"/>
        <v>1</v>
      </c>
      <c r="I44" s="11">
        <f t="shared" si="0"/>
        <v>0.00019704433497536947</v>
      </c>
      <c r="K44" s="10">
        <f t="shared" si="8"/>
        <v>0</v>
      </c>
      <c r="L44" s="10">
        <f t="shared" si="8"/>
        <v>1</v>
      </c>
      <c r="M44" s="9">
        <f t="shared" si="2"/>
        <v>1</v>
      </c>
      <c r="N44" s="11">
        <f t="shared" si="3"/>
        <v>0.0002143163309044149</v>
      </c>
    </row>
    <row r="45" spans="1:14" ht="15">
      <c r="A45" s="8" t="s">
        <v>145</v>
      </c>
      <c r="B45" s="9"/>
      <c r="C45" s="10">
        <v>1</v>
      </c>
      <c r="D45" s="10"/>
      <c r="E45" s="9"/>
      <c r="F45" s="9"/>
      <c r="G45" s="9" t="s">
        <v>142</v>
      </c>
      <c r="H45" s="9">
        <f t="shared" si="7"/>
        <v>1</v>
      </c>
      <c r="I45" s="11">
        <f t="shared" si="0"/>
        <v>0.00019704433497536947</v>
      </c>
      <c r="K45" s="10">
        <f t="shared" si="8"/>
        <v>1</v>
      </c>
      <c r="L45" s="10">
        <f t="shared" si="8"/>
        <v>0</v>
      </c>
      <c r="M45" s="9">
        <f t="shared" si="2"/>
        <v>1</v>
      </c>
      <c r="N45" s="11">
        <f t="shared" si="3"/>
        <v>0.0002143163309044149</v>
      </c>
    </row>
    <row r="46" spans="1:14" ht="15">
      <c r="A46" s="8" t="s">
        <v>137</v>
      </c>
      <c r="B46" s="9"/>
      <c r="C46" s="10"/>
      <c r="D46" s="10">
        <v>1</v>
      </c>
      <c r="E46" s="9"/>
      <c r="F46" s="9"/>
      <c r="G46" s="9" t="s">
        <v>142</v>
      </c>
      <c r="H46" s="9">
        <f t="shared" si="7"/>
        <v>1</v>
      </c>
      <c r="I46" s="11">
        <f t="shared" si="0"/>
        <v>0.00019704433497536947</v>
      </c>
      <c r="K46" s="10">
        <f>C46</f>
        <v>0</v>
      </c>
      <c r="L46" s="10">
        <f>D46</f>
        <v>1</v>
      </c>
      <c r="M46" s="9">
        <f>SUM(K46:L46)</f>
        <v>1</v>
      </c>
      <c r="N46" s="11">
        <f t="shared" si="3"/>
        <v>0.0002143163309044149</v>
      </c>
    </row>
    <row r="47" spans="1:14" ht="15">
      <c r="A47" s="8" t="s">
        <v>139</v>
      </c>
      <c r="B47" s="9"/>
      <c r="C47" s="10"/>
      <c r="D47" s="10">
        <v>1</v>
      </c>
      <c r="E47" s="9"/>
      <c r="F47" s="9"/>
      <c r="G47" s="9" t="s">
        <v>142</v>
      </c>
      <c r="H47" s="9">
        <f t="shared" si="7"/>
        <v>1</v>
      </c>
      <c r="I47" s="11">
        <f t="shared" si="0"/>
        <v>0.00019704433497536947</v>
      </c>
      <c r="K47" s="10">
        <f>C47</f>
        <v>0</v>
      </c>
      <c r="L47" s="10">
        <f>D47</f>
        <v>1</v>
      </c>
      <c r="M47" s="9">
        <f>SUM(K47:L47)</f>
        <v>1</v>
      </c>
      <c r="N47" s="11">
        <f t="shared" si="3"/>
        <v>0.0002143163309044149</v>
      </c>
    </row>
    <row r="48" spans="1:14" ht="15">
      <c r="A48" s="8" t="s">
        <v>136</v>
      </c>
      <c r="B48" s="9"/>
      <c r="C48" s="10"/>
      <c r="D48" s="10">
        <v>1</v>
      </c>
      <c r="E48" s="9"/>
      <c r="F48" s="9"/>
      <c r="G48" s="9" t="s">
        <v>142</v>
      </c>
      <c r="H48" s="9">
        <f t="shared" si="7"/>
        <v>1</v>
      </c>
      <c r="I48" s="11">
        <f t="shared" si="0"/>
        <v>0.00019704433497536947</v>
      </c>
      <c r="K48" s="10">
        <f t="shared" si="8"/>
        <v>0</v>
      </c>
      <c r="L48" s="10">
        <f t="shared" si="8"/>
        <v>1</v>
      </c>
      <c r="M48" s="9">
        <f t="shared" si="2"/>
        <v>1</v>
      </c>
      <c r="N48" s="11">
        <f t="shared" si="3"/>
        <v>0.0002143163309044149</v>
      </c>
    </row>
    <row r="49" spans="1:14" ht="15">
      <c r="A49" s="8" t="s">
        <v>135</v>
      </c>
      <c r="B49" s="9"/>
      <c r="C49" s="10"/>
      <c r="D49" s="10">
        <v>1</v>
      </c>
      <c r="E49" s="9"/>
      <c r="F49" s="9"/>
      <c r="G49" s="9" t="s">
        <v>142</v>
      </c>
      <c r="H49" s="9">
        <f t="shared" si="7"/>
        <v>1</v>
      </c>
      <c r="I49" s="11">
        <f t="shared" si="0"/>
        <v>0.00019704433497536947</v>
      </c>
      <c r="K49" s="10">
        <f t="shared" si="8"/>
        <v>0</v>
      </c>
      <c r="L49" s="10">
        <f t="shared" si="8"/>
        <v>1</v>
      </c>
      <c r="M49" s="9">
        <f t="shared" si="2"/>
        <v>1</v>
      </c>
      <c r="N49" s="11">
        <f t="shared" si="3"/>
        <v>0.0002143163309044149</v>
      </c>
    </row>
    <row r="50" spans="1:14" ht="15">
      <c r="A50" s="8" t="s">
        <v>156</v>
      </c>
      <c r="B50" s="9"/>
      <c r="C50" s="10">
        <v>1</v>
      </c>
      <c r="D50" s="10"/>
      <c r="E50" s="9"/>
      <c r="F50" s="9"/>
      <c r="G50" s="9" t="s">
        <v>142</v>
      </c>
      <c r="H50" s="9">
        <f t="shared" si="7"/>
        <v>1</v>
      </c>
      <c r="I50" s="11">
        <f t="shared" si="0"/>
        <v>0.00019704433497536947</v>
      </c>
      <c r="K50" s="10">
        <f t="shared" si="8"/>
        <v>1</v>
      </c>
      <c r="L50" s="10">
        <f t="shared" si="8"/>
        <v>0</v>
      </c>
      <c r="M50" s="9">
        <f t="shared" si="2"/>
        <v>1</v>
      </c>
      <c r="N50" s="11">
        <f t="shared" si="3"/>
        <v>0.0002143163309044149</v>
      </c>
    </row>
    <row r="51" spans="1:14" ht="15">
      <c r="A51" s="8" t="s">
        <v>129</v>
      </c>
      <c r="B51" s="9"/>
      <c r="C51" s="10"/>
      <c r="D51" s="10">
        <v>1</v>
      </c>
      <c r="E51" s="9"/>
      <c r="F51" s="9"/>
      <c r="G51" s="9" t="s">
        <v>142</v>
      </c>
      <c r="H51" s="9">
        <f t="shared" si="7"/>
        <v>1</v>
      </c>
      <c r="I51" s="11">
        <f t="shared" si="0"/>
        <v>0.00019704433497536947</v>
      </c>
      <c r="K51" s="10">
        <f t="shared" si="8"/>
        <v>0</v>
      </c>
      <c r="L51" s="10">
        <f t="shared" si="8"/>
        <v>1</v>
      </c>
      <c r="M51" s="9">
        <f t="shared" si="2"/>
        <v>1</v>
      </c>
      <c r="N51" s="11">
        <f t="shared" si="3"/>
        <v>0.0002143163309044149</v>
      </c>
    </row>
    <row r="52" spans="1:14" ht="15">
      <c r="A52" s="8" t="s">
        <v>138</v>
      </c>
      <c r="B52" s="9"/>
      <c r="C52" s="10"/>
      <c r="D52" s="10">
        <v>1</v>
      </c>
      <c r="E52" s="9"/>
      <c r="F52" s="9"/>
      <c r="G52" s="9" t="s">
        <v>142</v>
      </c>
      <c r="H52" s="9">
        <f t="shared" si="7"/>
        <v>1</v>
      </c>
      <c r="I52" s="11">
        <f t="shared" si="0"/>
        <v>0.00019704433497536947</v>
      </c>
      <c r="K52" s="10">
        <f t="shared" si="8"/>
        <v>0</v>
      </c>
      <c r="L52" s="10">
        <f t="shared" si="8"/>
        <v>1</v>
      </c>
      <c r="M52" s="9">
        <f t="shared" si="2"/>
        <v>1</v>
      </c>
      <c r="N52" s="11">
        <f t="shared" si="3"/>
        <v>0.0002143163309044149</v>
      </c>
    </row>
    <row r="53" spans="1:14" ht="15">
      <c r="A53" s="8" t="s">
        <v>143</v>
      </c>
      <c r="B53" s="9"/>
      <c r="C53" s="10"/>
      <c r="D53" s="10">
        <v>1</v>
      </c>
      <c r="E53" s="9"/>
      <c r="F53" s="9"/>
      <c r="G53" s="9" t="s">
        <v>142</v>
      </c>
      <c r="H53" s="9">
        <f t="shared" si="7"/>
        <v>1</v>
      </c>
      <c r="I53" s="11">
        <f t="shared" si="0"/>
        <v>0.00019704433497536947</v>
      </c>
      <c r="K53" s="10">
        <f t="shared" si="8"/>
        <v>0</v>
      </c>
      <c r="L53" s="10">
        <f t="shared" si="8"/>
        <v>1</v>
      </c>
      <c r="M53" s="9">
        <f t="shared" si="2"/>
        <v>1</v>
      </c>
      <c r="N53" s="11">
        <f t="shared" si="3"/>
        <v>0.0002143163309044149</v>
      </c>
    </row>
    <row r="54" spans="1:14" ht="15">
      <c r="A54" s="12" t="s">
        <v>13</v>
      </c>
      <c r="B54" s="13">
        <f aca="true" t="shared" si="9" ref="B54:I54">SUM(B8:B53)</f>
        <v>36</v>
      </c>
      <c r="C54" s="14">
        <f t="shared" si="9"/>
        <v>747</v>
      </c>
      <c r="D54" s="14">
        <f t="shared" si="9"/>
        <v>3919</v>
      </c>
      <c r="E54" s="13">
        <f t="shared" si="9"/>
        <v>39</v>
      </c>
      <c r="F54" s="13">
        <f t="shared" si="9"/>
        <v>334</v>
      </c>
      <c r="G54" s="13">
        <f t="shared" si="9"/>
        <v>0</v>
      </c>
      <c r="H54" s="13">
        <f t="shared" si="9"/>
        <v>5075</v>
      </c>
      <c r="I54" s="15">
        <f t="shared" si="9"/>
        <v>0.9999999999999998</v>
      </c>
      <c r="K54" s="14">
        <f>SUM(K8:K53)</f>
        <v>747</v>
      </c>
      <c r="L54" s="14">
        <f>SUM(L8:L53)</f>
        <v>3919</v>
      </c>
      <c r="M54" s="13">
        <f>SUM(M8:M53)</f>
        <v>4666</v>
      </c>
      <c r="N54" s="15">
        <f>SUM(N8:N53)</f>
        <v>0.9999999999999998</v>
      </c>
    </row>
    <row r="56" ht="15">
      <c r="A56" s="16" t="s">
        <v>14</v>
      </c>
    </row>
    <row r="57" ht="15">
      <c r="A57" s="18" t="s">
        <v>147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148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426</v>
      </c>
      <c r="C8" s="9">
        <v>1663</v>
      </c>
      <c r="D8" s="9">
        <v>498</v>
      </c>
      <c r="E8" s="9">
        <f aca="true" t="shared" si="0" ref="E8:E53">SUM(B8:D8)</f>
        <v>2587</v>
      </c>
      <c r="F8" s="11">
        <f aca="true" t="shared" si="1" ref="F8:F53">E8/$E$54</f>
        <v>0.5097536945812808</v>
      </c>
    </row>
    <row r="9" spans="1:6" ht="15">
      <c r="A9" s="8" t="s">
        <v>48</v>
      </c>
      <c r="B9" s="9">
        <v>296</v>
      </c>
      <c r="C9" s="9">
        <v>998</v>
      </c>
      <c r="D9" s="9">
        <v>424</v>
      </c>
      <c r="E9" s="9">
        <f t="shared" si="0"/>
        <v>1718</v>
      </c>
      <c r="F9" s="11">
        <f t="shared" si="1"/>
        <v>0.3385221674876847</v>
      </c>
    </row>
    <row r="10" spans="1:6" ht="15">
      <c r="A10" s="8" t="s">
        <v>50</v>
      </c>
      <c r="B10" s="9">
        <v>20</v>
      </c>
      <c r="C10" s="9">
        <v>58</v>
      </c>
      <c r="D10" s="9">
        <v>35</v>
      </c>
      <c r="E10" s="9">
        <f t="shared" si="0"/>
        <v>113</v>
      </c>
      <c r="F10" s="11">
        <f t="shared" si="1"/>
        <v>0.02226600985221675</v>
      </c>
    </row>
    <row r="11" spans="1:6" ht="15">
      <c r="A11" s="8" t="s">
        <v>54</v>
      </c>
      <c r="B11" s="9">
        <v>18</v>
      </c>
      <c r="C11" s="9">
        <v>49</v>
      </c>
      <c r="D11" s="9">
        <v>27</v>
      </c>
      <c r="E11" s="9">
        <f t="shared" si="0"/>
        <v>94</v>
      </c>
      <c r="F11" s="11">
        <f t="shared" si="1"/>
        <v>0.01852216748768473</v>
      </c>
    </row>
    <row r="12" spans="1:6" ht="15">
      <c r="A12" s="8" t="s">
        <v>52</v>
      </c>
      <c r="B12" s="9">
        <v>9</v>
      </c>
      <c r="C12" s="9">
        <v>29</v>
      </c>
      <c r="D12" s="9">
        <v>54</v>
      </c>
      <c r="E12" s="9">
        <f t="shared" si="0"/>
        <v>92</v>
      </c>
      <c r="F12" s="11">
        <f t="shared" si="1"/>
        <v>0.01812807881773399</v>
      </c>
    </row>
    <row r="13" spans="1:6" ht="15">
      <c r="A13" s="8" t="s">
        <v>56</v>
      </c>
      <c r="B13" s="9">
        <v>14</v>
      </c>
      <c r="C13" s="9">
        <v>24</v>
      </c>
      <c r="D13" s="9">
        <v>15</v>
      </c>
      <c r="E13" s="9">
        <f t="shared" si="0"/>
        <v>53</v>
      </c>
      <c r="F13" s="11">
        <f t="shared" si="1"/>
        <v>0.010443349753694582</v>
      </c>
    </row>
    <row r="14" spans="1:6" ht="15">
      <c r="A14" s="8" t="s">
        <v>58</v>
      </c>
      <c r="B14" s="9">
        <v>11</v>
      </c>
      <c r="C14" s="9">
        <v>29</v>
      </c>
      <c r="D14" s="9">
        <v>11</v>
      </c>
      <c r="E14" s="9">
        <f>SUM(B14:D14)</f>
        <v>51</v>
      </c>
      <c r="F14" s="11">
        <f>E14/$E$54</f>
        <v>0.010049261083743842</v>
      </c>
    </row>
    <row r="15" spans="1:6" ht="15">
      <c r="A15" s="8" t="s">
        <v>59</v>
      </c>
      <c r="B15" s="9">
        <v>5</v>
      </c>
      <c r="C15" s="9">
        <v>14</v>
      </c>
      <c r="D15" s="9">
        <v>24</v>
      </c>
      <c r="E15" s="9">
        <f aca="true" t="shared" si="2" ref="E15:E20">SUM(B15:D15)</f>
        <v>43</v>
      </c>
      <c r="F15" s="11">
        <f t="shared" si="1"/>
        <v>0.008472906403940886</v>
      </c>
    </row>
    <row r="16" spans="1:6" ht="15">
      <c r="A16" s="8" t="s">
        <v>61</v>
      </c>
      <c r="B16" s="9">
        <v>7</v>
      </c>
      <c r="C16" s="9">
        <v>22</v>
      </c>
      <c r="D16" s="9">
        <v>11</v>
      </c>
      <c r="E16" s="9">
        <f t="shared" si="2"/>
        <v>40</v>
      </c>
      <c r="F16" s="11">
        <f t="shared" si="1"/>
        <v>0.007881773399014778</v>
      </c>
    </row>
    <row r="17" spans="1:6" ht="15">
      <c r="A17" s="8" t="s">
        <v>62</v>
      </c>
      <c r="B17" s="9">
        <v>8</v>
      </c>
      <c r="C17" s="9">
        <v>21</v>
      </c>
      <c r="D17" s="9">
        <v>7</v>
      </c>
      <c r="E17" s="9">
        <f t="shared" si="2"/>
        <v>36</v>
      </c>
      <c r="F17" s="11">
        <f t="shared" si="1"/>
        <v>0.007093596059113301</v>
      </c>
    </row>
    <row r="18" spans="1:6" ht="15">
      <c r="A18" s="8" t="s">
        <v>110</v>
      </c>
      <c r="B18" s="9">
        <v>2</v>
      </c>
      <c r="C18" s="9">
        <v>15</v>
      </c>
      <c r="D18" s="9">
        <v>14</v>
      </c>
      <c r="E18" s="9">
        <f t="shared" si="2"/>
        <v>31</v>
      </c>
      <c r="F18" s="11">
        <f t="shared" si="1"/>
        <v>0.006108374384236453</v>
      </c>
    </row>
    <row r="19" spans="1:6" ht="15">
      <c r="A19" s="8" t="s">
        <v>109</v>
      </c>
      <c r="B19" s="9">
        <v>11</v>
      </c>
      <c r="C19" s="9">
        <v>10</v>
      </c>
      <c r="D19" s="9">
        <v>7</v>
      </c>
      <c r="E19" s="9">
        <f t="shared" si="2"/>
        <v>28</v>
      </c>
      <c r="F19" s="11">
        <f t="shared" si="1"/>
        <v>0.005517241379310344</v>
      </c>
    </row>
    <row r="20" spans="1:6" ht="15">
      <c r="A20" s="8" t="s">
        <v>112</v>
      </c>
      <c r="B20" s="9"/>
      <c r="C20" s="9">
        <v>18</v>
      </c>
      <c r="D20" s="9">
        <v>9</v>
      </c>
      <c r="E20" s="9">
        <f t="shared" si="2"/>
        <v>27</v>
      </c>
      <c r="F20" s="11">
        <f t="shared" si="1"/>
        <v>0.005320197044334975</v>
      </c>
    </row>
    <row r="21" spans="1:6" ht="15">
      <c r="A21" s="8" t="s">
        <v>111</v>
      </c>
      <c r="B21" s="9">
        <v>6</v>
      </c>
      <c r="C21" s="9">
        <v>13</v>
      </c>
      <c r="D21" s="9">
        <v>8</v>
      </c>
      <c r="E21" s="9">
        <f>SUM(B21:D21)</f>
        <v>27</v>
      </c>
      <c r="F21" s="11">
        <f t="shared" si="1"/>
        <v>0.005320197044334975</v>
      </c>
    </row>
    <row r="22" spans="1:6" ht="15">
      <c r="A22" s="8" t="s">
        <v>113</v>
      </c>
      <c r="B22" s="9">
        <v>3</v>
      </c>
      <c r="C22" s="9">
        <v>14</v>
      </c>
      <c r="D22" s="9">
        <v>3</v>
      </c>
      <c r="E22" s="9">
        <f>SUM(B22:D22)</f>
        <v>20</v>
      </c>
      <c r="F22" s="11">
        <f t="shared" si="1"/>
        <v>0.003940886699507389</v>
      </c>
    </row>
    <row r="23" spans="1:6" ht="15">
      <c r="A23" s="8" t="s">
        <v>114</v>
      </c>
      <c r="B23" s="9">
        <v>3</v>
      </c>
      <c r="C23" s="9">
        <v>6</v>
      </c>
      <c r="D23" s="9">
        <v>1</v>
      </c>
      <c r="E23" s="9">
        <f>SUM(B23:D23)</f>
        <v>10</v>
      </c>
      <c r="F23" s="11">
        <f t="shared" si="1"/>
        <v>0.0019704433497536944</v>
      </c>
    </row>
    <row r="24" spans="1:6" ht="15">
      <c r="A24" s="8" t="s">
        <v>121</v>
      </c>
      <c r="B24" s="9">
        <v>4</v>
      </c>
      <c r="C24" s="9">
        <v>5</v>
      </c>
      <c r="D24" s="9">
        <v>1</v>
      </c>
      <c r="E24" s="9">
        <f t="shared" si="0"/>
        <v>10</v>
      </c>
      <c r="F24" s="11">
        <f t="shared" si="1"/>
        <v>0.0019704433497536944</v>
      </c>
    </row>
    <row r="25" spans="1:6" ht="15">
      <c r="A25" s="8" t="s">
        <v>115</v>
      </c>
      <c r="B25" s="9"/>
      <c r="C25" s="9">
        <v>4</v>
      </c>
      <c r="D25" s="9">
        <v>5</v>
      </c>
      <c r="E25" s="9">
        <f>SUM(B25:D25)</f>
        <v>9</v>
      </c>
      <c r="F25" s="11">
        <f t="shared" si="1"/>
        <v>0.0017733990147783252</v>
      </c>
    </row>
    <row r="26" spans="1:6" ht="15">
      <c r="A26" s="8" t="s">
        <v>118</v>
      </c>
      <c r="B26" s="9">
        <v>3</v>
      </c>
      <c r="C26" s="9">
        <v>5</v>
      </c>
      <c r="D26" s="9">
        <v>1</v>
      </c>
      <c r="E26" s="9">
        <f>SUM(B26:D26)</f>
        <v>9</v>
      </c>
      <c r="F26" s="11">
        <f>E26/$E$54</f>
        <v>0.0017733990147783252</v>
      </c>
    </row>
    <row r="27" spans="1:6" ht="15">
      <c r="A27" s="8" t="s">
        <v>119</v>
      </c>
      <c r="B27" s="9">
        <v>2</v>
      </c>
      <c r="C27" s="9">
        <v>1</v>
      </c>
      <c r="D27" s="9">
        <v>5</v>
      </c>
      <c r="E27" s="9">
        <f>SUM(B27:D27)</f>
        <v>8</v>
      </c>
      <c r="F27" s="11">
        <f>E27/$E$54</f>
        <v>0.0015763546798029558</v>
      </c>
    </row>
    <row r="28" spans="1:6" ht="15">
      <c r="A28" s="8" t="s">
        <v>116</v>
      </c>
      <c r="B28" s="9">
        <v>1</v>
      </c>
      <c r="C28" s="9">
        <v>3</v>
      </c>
      <c r="D28" s="9">
        <v>4</v>
      </c>
      <c r="E28" s="9">
        <f t="shared" si="0"/>
        <v>8</v>
      </c>
      <c r="F28" s="11">
        <f t="shared" si="1"/>
        <v>0.0015763546798029558</v>
      </c>
    </row>
    <row r="29" spans="1:6" ht="15">
      <c r="A29" s="8" t="s">
        <v>117</v>
      </c>
      <c r="B29" s="9">
        <v>2</v>
      </c>
      <c r="C29" s="9">
        <v>5</v>
      </c>
      <c r="D29" s="9"/>
      <c r="E29" s="9">
        <f t="shared" si="0"/>
        <v>7</v>
      </c>
      <c r="F29" s="11">
        <f t="shared" si="1"/>
        <v>0.001379310344827586</v>
      </c>
    </row>
    <row r="30" spans="1:6" ht="15">
      <c r="A30" s="8" t="s">
        <v>122</v>
      </c>
      <c r="B30" s="9"/>
      <c r="C30" s="9">
        <v>3</v>
      </c>
      <c r="D30" s="9">
        <v>3</v>
      </c>
      <c r="E30" s="9">
        <f t="shared" si="0"/>
        <v>6</v>
      </c>
      <c r="F30" s="11">
        <f t="shared" si="1"/>
        <v>0.0011822660098522167</v>
      </c>
    </row>
    <row r="31" spans="1:6" ht="15">
      <c r="A31" s="8" t="s">
        <v>120</v>
      </c>
      <c r="B31" s="9"/>
      <c r="C31" s="9">
        <v>2</v>
      </c>
      <c r="D31" s="9">
        <v>4</v>
      </c>
      <c r="E31" s="9">
        <f t="shared" si="0"/>
        <v>6</v>
      </c>
      <c r="F31" s="11">
        <f t="shared" si="1"/>
        <v>0.0011822660098522167</v>
      </c>
    </row>
    <row r="32" spans="1:6" ht="15">
      <c r="A32" s="8" t="s">
        <v>124</v>
      </c>
      <c r="B32" s="9"/>
      <c r="C32" s="9">
        <v>4</v>
      </c>
      <c r="D32" s="9"/>
      <c r="E32" s="9">
        <f t="shared" si="0"/>
        <v>4</v>
      </c>
      <c r="F32" s="11">
        <f t="shared" si="1"/>
        <v>0.0007881773399014779</v>
      </c>
    </row>
    <row r="33" spans="1:6" ht="15">
      <c r="A33" s="8" t="s">
        <v>128</v>
      </c>
      <c r="B33" s="9">
        <v>1</v>
      </c>
      <c r="C33" s="9">
        <v>2</v>
      </c>
      <c r="D33" s="9">
        <v>1</v>
      </c>
      <c r="E33" s="9">
        <f t="shared" si="0"/>
        <v>4</v>
      </c>
      <c r="F33" s="11">
        <f t="shared" si="1"/>
        <v>0.0007881773399014779</v>
      </c>
    </row>
    <row r="34" spans="1:6" ht="15">
      <c r="A34" s="8" t="s">
        <v>123</v>
      </c>
      <c r="B34" s="9"/>
      <c r="C34" s="9">
        <v>2</v>
      </c>
      <c r="D34" s="9">
        <v>2</v>
      </c>
      <c r="E34" s="9">
        <f t="shared" si="0"/>
        <v>4</v>
      </c>
      <c r="F34" s="11">
        <f t="shared" si="1"/>
        <v>0.0007881773399014779</v>
      </c>
    </row>
    <row r="35" spans="1:6" ht="15">
      <c r="A35" s="8" t="s">
        <v>125</v>
      </c>
      <c r="B35" s="9">
        <v>2</v>
      </c>
      <c r="C35" s="9">
        <v>1</v>
      </c>
      <c r="D35" s="9"/>
      <c r="E35" s="9">
        <f t="shared" si="0"/>
        <v>3</v>
      </c>
      <c r="F35" s="11">
        <f t="shared" si="1"/>
        <v>0.0005911330049261083</v>
      </c>
    </row>
    <row r="36" spans="1:6" ht="15">
      <c r="A36" s="8" t="s">
        <v>127</v>
      </c>
      <c r="B36" s="9">
        <v>1</v>
      </c>
      <c r="C36" s="9">
        <v>1</v>
      </c>
      <c r="D36" s="9">
        <v>1</v>
      </c>
      <c r="E36" s="9">
        <f t="shared" si="0"/>
        <v>3</v>
      </c>
      <c r="F36" s="11">
        <f t="shared" si="1"/>
        <v>0.0005911330049261083</v>
      </c>
    </row>
    <row r="37" spans="1:6" ht="15">
      <c r="A37" s="8" t="s">
        <v>133</v>
      </c>
      <c r="B37" s="9"/>
      <c r="C37" s="9">
        <v>2</v>
      </c>
      <c r="D37" s="9"/>
      <c r="E37" s="9">
        <f t="shared" si="0"/>
        <v>2</v>
      </c>
      <c r="F37" s="11">
        <f t="shared" si="1"/>
        <v>0.00039408866995073894</v>
      </c>
    </row>
    <row r="38" spans="1:6" ht="15">
      <c r="A38" s="8" t="s">
        <v>134</v>
      </c>
      <c r="B38" s="9"/>
      <c r="C38" s="9">
        <v>2</v>
      </c>
      <c r="D38" s="9"/>
      <c r="E38" s="9">
        <f t="shared" si="0"/>
        <v>2</v>
      </c>
      <c r="F38" s="11">
        <f t="shared" si="1"/>
        <v>0.00039408866995073894</v>
      </c>
    </row>
    <row r="39" spans="1:6" ht="15">
      <c r="A39" s="8" t="s">
        <v>132</v>
      </c>
      <c r="B39" s="9"/>
      <c r="C39" s="9">
        <v>2</v>
      </c>
      <c r="D39" s="9"/>
      <c r="E39" s="9">
        <f t="shared" si="0"/>
        <v>2</v>
      </c>
      <c r="F39" s="11">
        <f t="shared" si="1"/>
        <v>0.00039408866995073894</v>
      </c>
    </row>
    <row r="40" spans="1:6" ht="15">
      <c r="A40" s="8" t="s">
        <v>141</v>
      </c>
      <c r="B40" s="9"/>
      <c r="C40" s="9">
        <v>1</v>
      </c>
      <c r="D40" s="9">
        <v>1</v>
      </c>
      <c r="E40" s="9">
        <f t="shared" si="0"/>
        <v>2</v>
      </c>
      <c r="F40" s="11">
        <f t="shared" si="1"/>
        <v>0.00039408866995073894</v>
      </c>
    </row>
    <row r="41" spans="1:6" ht="15">
      <c r="A41" s="8" t="s">
        <v>130</v>
      </c>
      <c r="B41" s="9"/>
      <c r="C41" s="9"/>
      <c r="D41" s="9">
        <v>2</v>
      </c>
      <c r="E41" s="9">
        <f t="shared" si="0"/>
        <v>2</v>
      </c>
      <c r="F41" s="11">
        <f t="shared" si="1"/>
        <v>0.00039408866995073894</v>
      </c>
    </row>
    <row r="42" spans="1:6" ht="15">
      <c r="A42" s="8" t="s">
        <v>140</v>
      </c>
      <c r="B42" s="9"/>
      <c r="C42" s="9">
        <v>2</v>
      </c>
      <c r="D42" s="9"/>
      <c r="E42" s="9">
        <f t="shared" si="0"/>
        <v>2</v>
      </c>
      <c r="F42" s="11">
        <f t="shared" si="1"/>
        <v>0.00039408866995073894</v>
      </c>
    </row>
    <row r="43" spans="1:6" ht="15">
      <c r="A43" s="8" t="s">
        <v>131</v>
      </c>
      <c r="B43" s="9"/>
      <c r="C43" s="9">
        <v>1</v>
      </c>
      <c r="D43" s="9">
        <v>1</v>
      </c>
      <c r="E43" s="9">
        <f t="shared" si="0"/>
        <v>2</v>
      </c>
      <c r="F43" s="11">
        <f t="shared" si="1"/>
        <v>0.00039408866995073894</v>
      </c>
    </row>
    <row r="44" spans="1:6" ht="15">
      <c r="A44" s="8" t="s">
        <v>126</v>
      </c>
      <c r="B44" s="9"/>
      <c r="C44" s="9"/>
      <c r="D44" s="9">
        <v>1</v>
      </c>
      <c r="E44" s="9">
        <f t="shared" si="0"/>
        <v>1</v>
      </c>
      <c r="F44" s="11">
        <f t="shared" si="1"/>
        <v>0.00019704433497536947</v>
      </c>
    </row>
    <row r="45" spans="1:6" ht="15">
      <c r="A45" s="8" t="s">
        <v>145</v>
      </c>
      <c r="B45" s="9"/>
      <c r="C45" s="9">
        <v>1</v>
      </c>
      <c r="D45" s="9"/>
      <c r="E45" s="9">
        <f t="shared" si="0"/>
        <v>1</v>
      </c>
      <c r="F45" s="11">
        <f t="shared" si="1"/>
        <v>0.00019704433497536947</v>
      </c>
    </row>
    <row r="46" spans="1:6" ht="15">
      <c r="A46" s="8" t="s">
        <v>137</v>
      </c>
      <c r="B46" s="9"/>
      <c r="C46" s="9">
        <v>1</v>
      </c>
      <c r="D46" s="9"/>
      <c r="E46" s="9">
        <f t="shared" si="0"/>
        <v>1</v>
      </c>
      <c r="F46" s="11">
        <f t="shared" si="1"/>
        <v>0.00019704433497536947</v>
      </c>
    </row>
    <row r="47" spans="1:6" ht="15">
      <c r="A47" s="8" t="s">
        <v>139</v>
      </c>
      <c r="B47" s="9"/>
      <c r="C47" s="9">
        <v>1</v>
      </c>
      <c r="D47" s="9"/>
      <c r="E47" s="9">
        <f t="shared" si="0"/>
        <v>1</v>
      </c>
      <c r="F47" s="11">
        <f t="shared" si="1"/>
        <v>0.00019704433497536947</v>
      </c>
    </row>
    <row r="48" spans="1:6" ht="15">
      <c r="A48" s="8" t="s">
        <v>136</v>
      </c>
      <c r="B48" s="9"/>
      <c r="C48" s="9"/>
      <c r="D48" s="9">
        <v>1</v>
      </c>
      <c r="E48" s="9">
        <f t="shared" si="0"/>
        <v>1</v>
      </c>
      <c r="F48" s="11">
        <f t="shared" si="1"/>
        <v>0.00019704433497536947</v>
      </c>
    </row>
    <row r="49" spans="1:6" ht="15">
      <c r="A49" s="8" t="s">
        <v>135</v>
      </c>
      <c r="B49" s="9"/>
      <c r="C49" s="9">
        <v>1</v>
      </c>
      <c r="D49" s="9"/>
      <c r="E49" s="9">
        <f t="shared" si="0"/>
        <v>1</v>
      </c>
      <c r="F49" s="11">
        <f t="shared" si="1"/>
        <v>0.00019704433497536947</v>
      </c>
    </row>
    <row r="50" spans="1:6" ht="15">
      <c r="A50" s="8" t="s">
        <v>156</v>
      </c>
      <c r="B50" s="9"/>
      <c r="C50" s="9">
        <v>1</v>
      </c>
      <c r="D50" s="9"/>
      <c r="E50" s="9">
        <f t="shared" si="0"/>
        <v>1</v>
      </c>
      <c r="F50" s="11">
        <f t="shared" si="1"/>
        <v>0.00019704433497536947</v>
      </c>
    </row>
    <row r="51" spans="1:6" ht="15">
      <c r="A51" s="8" t="s">
        <v>129</v>
      </c>
      <c r="B51" s="9"/>
      <c r="C51" s="9"/>
      <c r="D51" s="9">
        <v>1</v>
      </c>
      <c r="E51" s="9">
        <f t="shared" si="0"/>
        <v>1</v>
      </c>
      <c r="F51" s="11">
        <f t="shared" si="1"/>
        <v>0.00019704433497536947</v>
      </c>
    </row>
    <row r="52" spans="1:6" ht="15">
      <c r="A52" s="8" t="s">
        <v>138</v>
      </c>
      <c r="B52" s="9">
        <v>1</v>
      </c>
      <c r="C52" s="9"/>
      <c r="D52" s="9"/>
      <c r="E52" s="9">
        <f t="shared" si="0"/>
        <v>1</v>
      </c>
      <c r="F52" s="11">
        <f t="shared" si="1"/>
        <v>0.00019704433497536947</v>
      </c>
    </row>
    <row r="53" spans="1:6" ht="15">
      <c r="A53" s="8" t="s">
        <v>143</v>
      </c>
      <c r="B53" s="9"/>
      <c r="C53" s="9">
        <v>1</v>
      </c>
      <c r="D53" s="9"/>
      <c r="E53" s="9">
        <f t="shared" si="0"/>
        <v>1</v>
      </c>
      <c r="F53" s="11">
        <f t="shared" si="1"/>
        <v>0.00019704433497536947</v>
      </c>
    </row>
    <row r="54" spans="1:6" ht="15">
      <c r="A54" s="12" t="s">
        <v>13</v>
      </c>
      <c r="B54" s="13">
        <f>SUM(B8:B53)</f>
        <v>856</v>
      </c>
      <c r="C54" s="13">
        <f>SUM(C8:C53)</f>
        <v>3037</v>
      </c>
      <c r="D54" s="13">
        <f>SUM(D8:D53)</f>
        <v>1182</v>
      </c>
      <c r="E54" s="13">
        <f>SUM(E8:E53)</f>
        <v>5075</v>
      </c>
      <c r="F54" s="15">
        <f>SUM(F8:F53)</f>
        <v>0.9999999999999998</v>
      </c>
    </row>
    <row r="55" spans="2:5" s="17" customFormat="1" ht="15">
      <c r="B55" s="20"/>
      <c r="C55" s="20"/>
      <c r="D55" s="20"/>
      <c r="E55" s="20"/>
    </row>
    <row r="56" spans="1:5" ht="15">
      <c r="A56" s="16" t="s">
        <v>14</v>
      </c>
      <c r="B56" s="21"/>
      <c r="C56" s="21"/>
      <c r="D56" s="21"/>
      <c r="E56" s="21"/>
    </row>
    <row r="57" ht="15">
      <c r="A57" s="18" t="s">
        <v>147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2020-11-27T15:10:10Z</dcterms:modified>
  <cp:category/>
  <cp:version/>
  <cp:contentType/>
  <cp:contentStatus/>
</cp:coreProperties>
</file>