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9" i="9" l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L15" i="8"/>
  <c r="K15" i="8"/>
  <c r="M15" i="8" s="1"/>
  <c r="L14" i="8"/>
  <c r="M14" i="8" s="1"/>
  <c r="K14" i="8"/>
  <c r="L13" i="8"/>
  <c r="M13" i="8"/>
  <c r="K13" i="8"/>
  <c r="H15" i="8"/>
  <c r="H14" i="8"/>
  <c r="H13" i="8"/>
  <c r="B53" i="8"/>
  <c r="C53" i="8"/>
  <c r="D53" i="9"/>
  <c r="C53" i="9"/>
  <c r="B53" i="9"/>
  <c r="E8" i="9"/>
  <c r="G53" i="8"/>
  <c r="F53" i="8"/>
  <c r="E53" i="8"/>
  <c r="D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M46" i="8" s="1"/>
  <c r="H46" i="8"/>
  <c r="L45" i="8"/>
  <c r="K45" i="8"/>
  <c r="H45" i="8"/>
  <c r="L44" i="8"/>
  <c r="K44" i="8"/>
  <c r="H44" i="8"/>
  <c r="L43" i="8"/>
  <c r="K43" i="8"/>
  <c r="H43" i="8"/>
  <c r="L42" i="8"/>
  <c r="K42" i="8"/>
  <c r="M42" i="8" s="1"/>
  <c r="H42" i="8"/>
  <c r="L41" i="8"/>
  <c r="K41" i="8"/>
  <c r="M41" i="8" s="1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M36" i="8" s="1"/>
  <c r="H36" i="8"/>
  <c r="L35" i="8"/>
  <c r="K35" i="8"/>
  <c r="M35" i="8" s="1"/>
  <c r="H35" i="8"/>
  <c r="L34" i="8"/>
  <c r="K34" i="8"/>
  <c r="M34" i="8" s="1"/>
  <c r="H34" i="8"/>
  <c r="L33" i="8"/>
  <c r="K33" i="8"/>
  <c r="M33" i="8" s="1"/>
  <c r="H33" i="8"/>
  <c r="L32" i="8"/>
  <c r="K32" i="8"/>
  <c r="M32" i="8" s="1"/>
  <c r="H32" i="8"/>
  <c r="L31" i="8"/>
  <c r="K31" i="8"/>
  <c r="H31" i="8"/>
  <c r="L30" i="8"/>
  <c r="K30" i="8"/>
  <c r="H30" i="8"/>
  <c r="L29" i="8"/>
  <c r="K29" i="8"/>
  <c r="M29" i="8" s="1"/>
  <c r="H29" i="8"/>
  <c r="L28" i="8"/>
  <c r="K28" i="8"/>
  <c r="H28" i="8"/>
  <c r="L27" i="8"/>
  <c r="K27" i="8"/>
  <c r="H27" i="8"/>
  <c r="L26" i="8"/>
  <c r="K26" i="8"/>
  <c r="H26" i="8"/>
  <c r="L25" i="8"/>
  <c r="M25" i="8" s="1"/>
  <c r="K25" i="8"/>
  <c r="H25" i="8"/>
  <c r="L24" i="8"/>
  <c r="K24" i="8"/>
  <c r="H24" i="8"/>
  <c r="L23" i="8"/>
  <c r="K23" i="8"/>
  <c r="H23" i="8"/>
  <c r="L22" i="8"/>
  <c r="K22" i="8"/>
  <c r="H22" i="8"/>
  <c r="L21" i="8"/>
  <c r="K21" i="8"/>
  <c r="M21" i="8"/>
  <c r="H21" i="8"/>
  <c r="L20" i="8"/>
  <c r="K20" i="8"/>
  <c r="M20" i="8" s="1"/>
  <c r="H20" i="8"/>
  <c r="L19" i="8"/>
  <c r="K19" i="8"/>
  <c r="H19" i="8"/>
  <c r="L18" i="8"/>
  <c r="K18" i="8"/>
  <c r="M18" i="8" s="1"/>
  <c r="H18" i="8"/>
  <c r="L17" i="8"/>
  <c r="K17" i="8"/>
  <c r="M17" i="8" s="1"/>
  <c r="H17" i="8"/>
  <c r="L16" i="8"/>
  <c r="M16" i="8"/>
  <c r="K16" i="8"/>
  <c r="H16" i="8"/>
  <c r="L12" i="8"/>
  <c r="K12" i="8"/>
  <c r="H12" i="8"/>
  <c r="L11" i="8"/>
  <c r="K11" i="8"/>
  <c r="H11" i="8"/>
  <c r="L10" i="8"/>
  <c r="K10" i="8"/>
  <c r="M10" i="8"/>
  <c r="H10" i="8"/>
  <c r="L9" i="8"/>
  <c r="K9" i="8"/>
  <c r="H9" i="8"/>
  <c r="L8" i="8"/>
  <c r="K8" i="8"/>
  <c r="H8" i="8"/>
  <c r="M27" i="8"/>
  <c r="M28" i="8"/>
  <c r="M47" i="8"/>
  <c r="M23" i="8"/>
  <c r="M43" i="8"/>
  <c r="M24" i="8"/>
  <c r="M40" i="8"/>
  <c r="M31" i="8"/>
  <c r="M8" i="8"/>
  <c r="E53" i="9"/>
  <c r="F17" i="9" s="1"/>
  <c r="M38" i="8"/>
  <c r="M9" i="8"/>
  <c r="M19" i="8"/>
  <c r="M45" i="8"/>
  <c r="M44" i="8"/>
  <c r="M48" i="8"/>
  <c r="M11" i="8"/>
  <c r="M22" i="8"/>
  <c r="M26" i="8"/>
  <c r="M49" i="8"/>
  <c r="K53" i="8"/>
  <c r="M12" i="8"/>
  <c r="M52" i="8"/>
  <c r="L53" i="8"/>
  <c r="F37" i="9"/>
  <c r="F20" i="9"/>
  <c r="F32" i="9"/>
  <c r="F14" i="9"/>
  <c r="F18" i="9"/>
  <c r="F30" i="9"/>
  <c r="F34" i="9"/>
  <c r="F46" i="9"/>
  <c r="F50" i="9"/>
  <c r="F52" i="9"/>
  <c r="F11" i="9"/>
  <c r="F23" i="9"/>
  <c r="F27" i="9"/>
  <c r="F39" i="9"/>
  <c r="F43" i="9"/>
  <c r="F16" i="9"/>
  <c r="F28" i="9"/>
  <c r="F8" i="9"/>
  <c r="F25" i="9"/>
  <c r="F13" i="9"/>
  <c r="F33" i="9"/>
  <c r="F21" i="9"/>
  <c r="M39" i="8"/>
  <c r="M50" i="8"/>
  <c r="M37" i="8"/>
  <c r="M30" i="8"/>
  <c r="M51" i="8"/>
  <c r="H53" i="8"/>
  <c r="I31" i="8" s="1"/>
  <c r="I28" i="8"/>
  <c r="I11" i="8"/>
  <c r="I23" i="8"/>
  <c r="I21" i="8"/>
  <c r="I50" i="8"/>
  <c r="I51" i="8"/>
  <c r="I30" i="8"/>
  <c r="I20" i="8"/>
  <c r="I45" i="8"/>
  <c r="I48" i="8"/>
  <c r="I35" i="8"/>
  <c r="I42" i="8"/>
  <c r="I8" i="8"/>
  <c r="I13" i="8"/>
  <c r="I18" i="8"/>
  <c r="I36" i="8"/>
  <c r="I49" i="8"/>
  <c r="I10" i="8"/>
  <c r="I37" i="8"/>
  <c r="I46" i="8"/>
  <c r="I22" i="8"/>
  <c r="I25" i="8"/>
  <c r="I15" i="8"/>
  <c r="I19" i="8"/>
  <c r="I39" i="8"/>
  <c r="I38" i="8"/>
  <c r="I40" i="8"/>
  <c r="I32" i="8"/>
  <c r="I24" i="8"/>
  <c r="I33" i="8"/>
  <c r="I44" i="8"/>
  <c r="I16" i="8"/>
  <c r="I34" i="8"/>
  <c r="I27" i="8"/>
  <c r="M53" i="8" l="1"/>
  <c r="F9" i="9"/>
  <c r="F41" i="9"/>
  <c r="F48" i="9"/>
  <c r="F51" i="9"/>
  <c r="F35" i="9"/>
  <c r="F19" i="9"/>
  <c r="F36" i="9"/>
  <c r="F42" i="9"/>
  <c r="F26" i="9"/>
  <c r="F10" i="9"/>
  <c r="F12" i="9"/>
  <c r="I43" i="8"/>
  <c r="I14" i="8"/>
  <c r="I29" i="8"/>
  <c r="I9" i="8"/>
  <c r="I53" i="8" s="1"/>
  <c r="I52" i="8"/>
  <c r="I17" i="8"/>
  <c r="I26" i="8"/>
  <c r="I47" i="8"/>
  <c r="I41" i="8"/>
  <c r="I12" i="8"/>
  <c r="F29" i="9"/>
  <c r="F45" i="9"/>
  <c r="F40" i="9"/>
  <c r="F47" i="9"/>
  <c r="F31" i="9"/>
  <c r="F15" i="9"/>
  <c r="F24" i="9"/>
  <c r="F38" i="9"/>
  <c r="F22" i="9"/>
  <c r="F44" i="9"/>
  <c r="F49" i="9"/>
  <c r="N13" i="8" l="1"/>
  <c r="N45" i="8"/>
  <c r="N24" i="8"/>
  <c r="N27" i="8"/>
  <c r="N31" i="8"/>
  <c r="N16" i="8"/>
  <c r="N23" i="8"/>
  <c r="N39" i="8"/>
  <c r="N50" i="8"/>
  <c r="N19" i="8"/>
  <c r="N40" i="8"/>
  <c r="N10" i="8"/>
  <c r="N22" i="8"/>
  <c r="N21" i="8"/>
  <c r="N8" i="8"/>
  <c r="N38" i="8"/>
  <c r="N37" i="8"/>
  <c r="N43" i="8"/>
  <c r="N47" i="8"/>
  <c r="N49" i="8"/>
  <c r="N26" i="8"/>
  <c r="N51" i="8"/>
  <c r="N28" i="8"/>
  <c r="N48" i="8"/>
  <c r="N52" i="8"/>
  <c r="N44" i="8"/>
  <c r="N12" i="8"/>
  <c r="N9" i="8"/>
  <c r="N42" i="8"/>
  <c r="N14" i="8"/>
  <c r="F53" i="9"/>
  <c r="N36" i="8"/>
  <c r="N33" i="8"/>
  <c r="N46" i="8"/>
  <c r="N35" i="8"/>
  <c r="N25" i="8"/>
  <c r="N20" i="8"/>
  <c r="N34" i="8"/>
  <c r="N32" i="8"/>
  <c r="N29" i="8"/>
  <c r="N18" i="8"/>
  <c r="N15" i="8"/>
  <c r="N11" i="8"/>
  <c r="N41" i="8"/>
  <c r="N30" i="8"/>
  <c r="N17" i="8"/>
  <c r="N53" i="8" l="1"/>
</calcChain>
</file>

<file path=xl/sharedStrings.xml><?xml version="1.0" encoding="utf-8"?>
<sst xmlns="http://schemas.openxmlformats.org/spreadsheetml/2006/main" count="393" uniqueCount="153">
  <si>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</si>
  <si>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</si>
  <si>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</si>
  <si>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</si>
  <si>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</si>
  <si>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</si>
  <si>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</si>
  <si>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</si>
  <si>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</si>
  <si>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</si>
  <si>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</si>
  <si>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</si>
  <si>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</si>
  <si>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</si>
  <si>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</si>
  <si>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</si>
  <si>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</si>
  <si>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</si>
  <si>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</si>
  <si>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</si>
  <si>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</si>
  <si>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</si>
  <si>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</si>
  <si>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</si>
  <si>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</si>
  <si>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</si>
  <si>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</si>
  <si>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</si>
  <si>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</si>
  <si>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</si>
  <si>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</si>
  <si>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</si>
  <si>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</si>
  <si>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</si>
  <si>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</si>
  <si>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</si>
  <si>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</si>
  <si>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</si>
  <si>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</si>
  <si>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</si>
  <si>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</si>
  <si>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</si>
  <si>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</si>
  <si>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</si>
  <si>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</si>
  <si>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</si>
  <si>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</si>
  <si>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</si>
  <si>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</si>
  <si>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</si>
  <si>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</si>
  <si>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</si>
  <si>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</si>
  <si>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</si>
  <si>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</si>
  <si>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</si>
  <si>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</si>
  <si>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</si>
  <si>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</si>
  <si>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</si>
  <si>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</si>
  <si>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</si>
  <si>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</si>
  <si>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</si>
  <si>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</si>
  <si>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</si>
  <si>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</si>
  <si>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</si>
  <si>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</si>
  <si>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</si>
  <si>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</si>
  <si>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</si>
  <si>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</si>
  <si>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</si>
  <si>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</si>
  <si>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</si>
  <si>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</si>
  <si>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</si>
  <si>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</si>
  <si>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>ROUBO QUALIFICADO TENTADO</t>
  </si>
  <si>
    <t>TOTAL (distribuidos em 52 municípios, incluindo a Capital)
 sendo que 24 centros de atendimento são gestão compartilhada.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</si>
  <si>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</si>
  <si>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</si>
  <si>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</si>
  <si>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</si>
  <si>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</si>
  <si>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</si>
  <si>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</si>
  <si>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</si>
  <si>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</si>
  <si>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</si>
  <si>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</si>
  <si>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-</t>
  </si>
  <si>
    <t>RECEPTAÇÃO</t>
  </si>
  <si>
    <t>HOMICÍDIO DOLOSO QUALIFICADO TENTADO</t>
  </si>
  <si>
    <t>HOMICÍDIO SIMPLES</t>
  </si>
  <si>
    <t>LESÃO CORPORAL DOLOSA</t>
  </si>
  <si>
    <t>PORTE DE ARMA DE FOGO</t>
  </si>
  <si>
    <t>HOMICÍDIO SIMPLES TENTADO</t>
  </si>
  <si>
    <t>HOMICÍDIO DOLOSO</t>
  </si>
  <si>
    <t>OUTROS</t>
  </si>
  <si>
    <t>DESCUMPRIMENTO DE MEDIDA JUDICIAL</t>
  </si>
  <si>
    <t>ROUBO SIMPLES TENTADO</t>
  </si>
  <si>
    <t>LATROCÍNIO - ROUBO QUALIFICADO PELO RESULTADO MORTE TENTADO</t>
  </si>
  <si>
    <t>HOMICÍDIO DOLOSO TENTADO</t>
  </si>
  <si>
    <t>FURTO QUALIFICADO TENTADO</t>
  </si>
  <si>
    <t>EXTORSÃO</t>
  </si>
  <si>
    <t>DESACATO</t>
  </si>
  <si>
    <t>DANO QUALIFICADO</t>
  </si>
  <si>
    <t>HOMICÍDIO DOLOSO PRIVILEGIADO</t>
  </si>
  <si>
    <t>DANO</t>
  </si>
  <si>
    <t>SEQUESTRO OU CARCERE PRIVADO</t>
  </si>
  <si>
    <t>ESTUPRO QUALIFICADO</t>
  </si>
  <si>
    <t>RIXA QUALIFICADA</t>
  </si>
  <si>
    <t>ASSOCIAÇÃO CRIMINOSA</t>
  </si>
  <si>
    <t>DESTRUIÇÃO, SUBTRAÇÃO OU OCULTAÇÃO DE CADÁVER</t>
  </si>
  <si>
    <t>FURTO SIMPLES TENTADO</t>
  </si>
  <si>
    <t>ATO OBSCENO</t>
  </si>
  <si>
    <t>INCÊNDIO</t>
  </si>
  <si>
    <t>HOMICÍDIO DOLOSO PRIVILEGIADO TENTADO</t>
  </si>
  <si>
    <t>RECEPTAÇÃO QUALIFICADA</t>
  </si>
  <si>
    <t>ADULTERAÇÃO DE SINAL IDENTIFICADOR DE VEÍCULO AUTOMOTOR</t>
  </si>
  <si>
    <t>EXTORSÃO MEDIANTE SEQÜESTRO</t>
  </si>
  <si>
    <t>PORTE OU USO DE DROGAS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</si>
  <si>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</si>
  <si>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</si>
  <si>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</si>
  <si>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</si>
  <si>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</si>
  <si>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</si>
  <si>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</si>
  <si>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</si>
  <si>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</si>
  <si>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</si>
  <si>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</si>
  <si>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</si>
  <si>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</si>
  <si>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</si>
  <si>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ND</t>
  </si>
  <si>
    <t>LESÃO CORPORAL LEVE</t>
  </si>
  <si>
    <t>DESOBEDIÊNCIA</t>
  </si>
  <si>
    <t>LESÃO CORPORAL DOLOSA QUALIFICADA</t>
  </si>
  <si>
    <t>INCÊNDIO QUALIFICADO</t>
  </si>
  <si>
    <t>BOLETIM ESTATÍSTICO DIÁRIO DA FUNDAÇÃO CASA - POSIÇÃO 03/07/2020 - 10h15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</si>
  <si>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</si>
  <si>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</si>
  <si>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</si>
  <si>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</si>
  <si>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</si>
  <si>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03.07.2020</t>
  </si>
  <si>
    <t>ATOS INFRACIONAIS POR ARTIGO DO ECA - POSIÇÃO EM 03.07.2020</t>
  </si>
  <si>
    <t>POSIÇÃO:- CORTE AIO 03.07.2020</t>
  </si>
  <si>
    <t>ATOS INFRACIONAIS POR FAIXA ETÁRIA - POSIÇÃO EM 03.07.2020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</si>
</sst>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1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3" applyFont="1" applyAlignment="1" applyProtection="1">
      <alignment horizontal="center" vertical="center"/>
      <protection hidden="1"/>
    </xf>
    <xf numFmtId="0" fontId="23" fillId="0" borderId="0" xfId="3" applyFont="1" applyFill="1" applyBorder="1" applyAlignment="1" applyProtection="1">
      <alignment horizontal="center" vertical="center"/>
      <protection hidden="1"/>
    </xf>
    <xf numFmtId="164" fontId="22" fillId="0" borderId="0" xfId="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protection hidden="1"/>
    </xf>
    <xf numFmtId="0" fontId="22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3" fillId="0" borderId="0" xfId="3" applyFont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center" vertical="center"/>
      <protection hidden="1"/>
    </xf>
    <xf numFmtId="10" fontId="23" fillId="0" borderId="1" xfId="20" applyNumberFormat="1" applyFont="1" applyBorder="1" applyAlignment="1" applyProtection="1">
      <alignment horizontal="center" vertical="center"/>
      <protection locked="0"/>
    </xf>
    <xf numFmtId="10" fontId="23" fillId="0" borderId="2" xfId="20" applyNumberFormat="1" applyFont="1" applyBorder="1" applyAlignment="1" applyProtection="1">
      <alignment horizontal="center" vertical="center"/>
      <protection locked="0"/>
    </xf>
    <xf numFmtId="10" fontId="17" fillId="0" borderId="1" xfId="20" applyNumberFormat="1" applyFont="1" applyFill="1" applyBorder="1" applyAlignment="1" applyProtection="1">
      <alignment horizontal="center" vertical="center"/>
      <protection locked="0"/>
    </xf>
    <xf numFmtId="10" fontId="17" fillId="0" borderId="2" xfId="20" applyNumberFormat="1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23" fillId="0" borderId="5" xfId="3" applyFont="1" applyBorder="1" applyAlignment="1" applyProtection="1">
      <alignment horizontal="center" vertical="center"/>
      <protection hidden="1"/>
    </xf>
    <xf numFmtId="0" fontId="23" fillId="0" borderId="1" xfId="3" applyFont="1" applyFill="1" applyBorder="1" applyAlignment="1" applyProtection="1">
      <alignment horizontal="center" vertical="center"/>
      <protection locked="0"/>
    </xf>
    <xf numFmtId="0" fontId="23" fillId="0" borderId="5" xfId="3" applyFont="1" applyFill="1" applyBorder="1" applyAlignment="1" applyProtection="1">
      <alignment horizontal="center" vertical="center"/>
      <protection hidden="1"/>
    </xf>
    <xf numFmtId="0" fontId="23" fillId="0" borderId="1" xfId="3" applyFont="1" applyBorder="1" applyAlignment="1" applyProtection="1">
      <alignment horizontal="center" vertical="center"/>
      <protection locked="0"/>
    </xf>
    <xf numFmtId="0" fontId="23" fillId="3" borderId="5" xfId="3" applyFont="1" applyFill="1" applyBorder="1" applyAlignment="1" applyProtection="1">
      <alignment horizontal="center" vertical="center"/>
      <protection hidden="1"/>
    </xf>
    <xf numFmtId="0" fontId="27" fillId="3" borderId="1" xfId="3" applyFont="1" applyFill="1" applyBorder="1" applyAlignment="1" applyProtection="1">
      <alignment horizontal="center" vertical="center"/>
      <protection locked="0"/>
    </xf>
    <xf numFmtId="0" fontId="23" fillId="3" borderId="6" xfId="3" applyFont="1" applyFill="1" applyBorder="1" applyAlignment="1" applyProtection="1">
      <alignment horizontal="center" vertical="center"/>
      <protection hidden="1"/>
    </xf>
    <xf numFmtId="0" fontId="27" fillId="3" borderId="2" xfId="3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/>
      <protection locked="0"/>
    </xf>
    <xf numFmtId="10" fontId="22" fillId="0" borderId="1" xfId="3" applyNumberFormat="1" applyFont="1" applyBorder="1" applyAlignment="1" applyProtection="1">
      <alignment horizontal="center" vertical="center"/>
      <protection hidden="1"/>
    </xf>
    <xf numFmtId="0" fontId="23" fillId="0" borderId="1" xfId="3" applyFont="1" applyBorder="1" applyAlignment="1" applyProtection="1">
      <alignment horizontal="center" vertical="center"/>
      <protection hidden="1"/>
    </xf>
    <xf numFmtId="0" fontId="23" fillId="0" borderId="1" xfId="3" applyFont="1" applyFill="1" applyBorder="1" applyAlignment="1" applyProtection="1">
      <alignment horizontal="center" vertical="center"/>
      <protection hidden="1"/>
    </xf>
    <xf numFmtId="0" fontId="23" fillId="0" borderId="6" xfId="3" applyFont="1" applyBorder="1" applyAlignment="1" applyProtection="1">
      <alignment horizontal="center" vertical="center"/>
      <protection hidden="1"/>
    </xf>
    <xf numFmtId="0" fontId="23" fillId="0" borderId="7" xfId="3" applyFont="1" applyFill="1" applyBorder="1" applyAlignment="1" applyProtection="1">
      <alignment horizontal="center" vertical="center"/>
      <protection locked="0"/>
    </xf>
    <xf numFmtId="0" fontId="23" fillId="0" borderId="2" xfId="3" applyFont="1" applyFill="1" applyBorder="1" applyAlignment="1" applyProtection="1">
      <alignment horizontal="center" vertical="center"/>
      <protection locked="0"/>
    </xf>
    <xf numFmtId="0" fontId="27" fillId="0" borderId="3" xfId="3" applyFont="1" applyBorder="1" applyAlignment="1" applyProtection="1">
      <alignment horizontal="center" vertical="center"/>
      <protection hidden="1"/>
    </xf>
    <xf numFmtId="1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6" xfId="3" applyFont="1" applyFill="1" applyBorder="1" applyAlignment="1" applyProtection="1">
      <alignment horizontal="center" vertical="center"/>
      <protection hidden="1"/>
    </xf>
    <xf numFmtId="10" fontId="23" fillId="0" borderId="2" xfId="3" applyNumberFormat="1" applyFont="1" applyFill="1" applyBorder="1" applyAlignment="1" applyProtection="1">
      <alignment horizontal="center" vertical="center"/>
      <protection locked="0"/>
    </xf>
    <xf numFmtId="0" fontId="28" fillId="3" borderId="2" xfId="3" applyFont="1" applyFill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10" fontId="22" fillId="0" borderId="2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4" xfId="3" applyFont="1" applyBorder="1" applyAlignment="1" applyProtection="1">
      <alignment horizontal="center" vertical="center"/>
      <protection hidden="1"/>
    </xf>
    <xf numFmtId="0" fontId="27" fillId="2" borderId="4" xfId="3" applyFont="1" applyFill="1" applyBorder="1" applyAlignment="1" applyProtection="1">
      <alignment horizontal="center" vertical="center" wrapText="1"/>
      <protection hidden="1"/>
    </xf>
    <xf numFmtId="0" fontId="9" fillId="2" borderId="8" xfId="14" applyFont="1" applyFill="1" applyBorder="1" applyAlignment="1" applyProtection="1">
      <alignment horizontal="center" vertical="center" wrapText="1"/>
      <protection hidden="1"/>
    </xf>
    <xf numFmtId="0" fontId="9" fillId="2" borderId="4" xfId="14" applyFont="1" applyFill="1" applyBorder="1" applyAlignment="1" applyProtection="1">
      <alignment horizontal="center" vertical="center" wrapText="1"/>
      <protection hidden="1"/>
    </xf>
    <xf numFmtId="14" fontId="27" fillId="2" borderId="4" xfId="3" applyNumberFormat="1" applyFont="1" applyFill="1" applyBorder="1" applyAlignment="1" applyProtection="1">
      <alignment horizontal="center" vertical="center"/>
      <protection locked="0"/>
    </xf>
    <xf numFmtId="14" fontId="27" fillId="2" borderId="8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9" fillId="3" borderId="7" xfId="14" applyFont="1" applyFill="1" applyBorder="1" applyAlignment="1" applyProtection="1">
      <alignment horizontal="center" vertical="center" wrapText="1"/>
      <protection hidden="1"/>
    </xf>
    <xf numFmtId="9" fontId="9" fillId="3" borderId="2" xfId="20" applyFont="1" applyFill="1" applyBorder="1" applyAlignment="1" applyProtection="1">
      <alignment horizontal="center" vertical="center" wrapText="1"/>
      <protection hidden="1"/>
    </xf>
    <xf numFmtId="0" fontId="27" fillId="3" borderId="0" xfId="3" applyFont="1" applyFill="1" applyBorder="1" applyAlignment="1" applyProtection="1">
      <alignment horizontal="center" vertical="center"/>
      <protection locked="0"/>
    </xf>
    <xf numFmtId="0" fontId="27" fillId="3" borderId="7" xfId="3" applyFont="1" applyFill="1" applyBorder="1" applyAlignment="1" applyProtection="1">
      <alignment horizontal="center" vertical="center"/>
      <protection locked="0"/>
    </xf>
    <xf numFmtId="0" fontId="22" fillId="0" borderId="8" xfId="3" applyFont="1" applyFill="1" applyBorder="1" applyAlignment="1" applyProtection="1">
      <alignment vertical="center"/>
      <protection hidden="1"/>
    </xf>
    <xf numFmtId="0" fontId="23" fillId="0" borderId="0" xfId="3" quotePrefix="1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hidden="1"/>
    </xf>
    <xf numFmtId="10" fontId="22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4" borderId="9" xfId="4" applyFont="1" applyFill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 wrapText="1"/>
    </xf>
    <xf numFmtId="0" fontId="3" fillId="0" borderId="9" xfId="4" applyFont="1" applyFill="1" applyBorder="1"/>
    <xf numFmtId="0" fontId="3" fillId="0" borderId="9" xfId="4" applyNumberFormat="1" applyFont="1" applyFill="1" applyBorder="1" applyAlignment="1">
      <alignment horizontal="center"/>
    </xf>
    <xf numFmtId="0" fontId="3" fillId="5" borderId="9" xfId="4" applyNumberFormat="1" applyFont="1" applyFill="1" applyBorder="1" applyAlignment="1">
      <alignment horizontal="center"/>
    </xf>
    <xf numFmtId="10" fontId="3" fillId="0" borderId="9" xfId="23" applyNumberFormat="1" applyFont="1" applyFill="1" applyBorder="1" applyAlignment="1">
      <alignment horizontal="center"/>
    </xf>
    <xf numFmtId="0" fontId="8" fillId="0" borderId="9" xfId="4" applyFont="1" applyFill="1" applyBorder="1"/>
    <xf numFmtId="0" fontId="8" fillId="0" borderId="9" xfId="4" applyNumberFormat="1" applyFont="1" applyFill="1" applyBorder="1" applyAlignment="1">
      <alignment horizontal="center"/>
    </xf>
    <xf numFmtId="0" fontId="8" fillId="5" borderId="9" xfId="4" applyNumberFormat="1" applyFont="1" applyFill="1" applyBorder="1" applyAlignment="1">
      <alignment horizontal="center"/>
    </xf>
    <xf numFmtId="10" fontId="8" fillId="0" borderId="9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6" borderId="10" xfId="4" applyNumberFormat="1" applyFont="1" applyFill="1" applyBorder="1" applyAlignment="1">
      <alignment horizontal="center"/>
    </xf>
    <xf numFmtId="0" fontId="3" fillId="6" borderId="0" xfId="4" applyNumberFormat="1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" xfId="2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Protection="1">
      <protection hidden="1"/>
    </xf>
    <xf numFmtId="10" fontId="3" fillId="3" borderId="7" xfId="2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27" fillId="2" borderId="3" xfId="3" applyFont="1" applyFill="1" applyBorder="1" applyAlignment="1" applyProtection="1">
      <alignment horizontal="center" vertical="center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 wrapText="1"/>
      <protection hidden="1"/>
    </xf>
    <xf numFmtId="0" fontId="27" fillId="2" borderId="8" xfId="3" applyFont="1" applyFill="1" applyBorder="1" applyAlignment="1" applyProtection="1">
      <alignment horizontal="center" vertical="center" wrapText="1"/>
      <protection hidden="1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9" fontId="1" fillId="0" borderId="1" xfId="20" applyFont="1" applyFill="1" applyBorder="1" applyAlignment="1" applyProtection="1">
      <alignment horizontal="center" vertical="top" wrapText="1"/>
      <protection hidden="1"/>
    </xf>
    <xf numFmtId="9" fontId="1" fillId="0" borderId="1" xfId="20" applyNumberFormat="1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2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8" xfId="0" applyNumberFormat="1" applyFont="1" applyFill="1" applyBorder="1" applyAlignment="1" applyProtection="1">
      <alignment horizontal="center" vertical="center" readingOrder="1"/>
      <protection locked="0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horizontal="center" vertical="center"/>
      <protection hidden="1"/>
    </xf>
    <xf numFmtId="0" fontId="27" fillId="2" borderId="3" xfId="3" applyFont="1" applyFill="1" applyBorder="1" applyAlignment="1" applyProtection="1">
      <alignment horizontal="center" vertical="center"/>
      <protection hidden="1"/>
    </xf>
    <xf numFmtId="0" fontId="27" fillId="2" borderId="8" xfId="3" applyFont="1" applyFill="1" applyBorder="1" applyAlignment="1" applyProtection="1">
      <alignment horizontal="center" vertical="center"/>
      <protection hidden="1"/>
    </xf>
    <xf numFmtId="0" fontId="27" fillId="2" borderId="4" xfId="3" applyFont="1" applyFill="1" applyBorder="1" applyAlignment="1" applyProtection="1">
      <alignment horizontal="center" vertical="center"/>
      <protection hidden="1"/>
    </xf>
    <xf numFmtId="0" fontId="27" fillId="0" borderId="5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6" xfId="3" applyFont="1" applyFill="1" applyBorder="1" applyAlignment="1" applyProtection="1">
      <alignment horizontal="center" vertical="center" wrapText="1"/>
      <protection hidden="1"/>
    </xf>
    <xf numFmtId="0" fontId="27" fillId="0" borderId="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5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6" xfId="3" applyFont="1" applyBorder="1" applyAlignment="1" applyProtection="1">
      <alignment horizontal="center" vertical="center" wrapText="1"/>
      <protection hidden="1"/>
    </xf>
    <xf numFmtId="0" fontId="27" fillId="0" borderId="7" xfId="3" applyFont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 wrapText="1"/>
      <protection hidden="1"/>
    </xf>
    <xf numFmtId="0" fontId="27" fillId="2" borderId="8" xfId="3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3" borderId="6" xfId="3" applyFont="1" applyFill="1" applyBorder="1" applyAlignment="1" applyProtection="1">
      <alignment horizontal="center" vertical="center" wrapText="1"/>
      <protection hidden="1"/>
    </xf>
    <xf numFmtId="0" fontId="8" fillId="3" borderId="7" xfId="3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2" fillId="0" borderId="0" xfId="4" applyFont="1" applyBorder="1" applyAlignment="1">
      <alignment horizontal="center" vertical="center"/>
    </xf>
    <xf numFmtId="0" fontId="30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workbookViewId="0">
      <selection sqref="A1:K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  <col min="12" max="12" width="12.140625" customWidth="1"/>
  </cols>
  <sheetData>
    <row r="1" spans="1:12" ht="17.25">
      <c r="A1" s="111" t="s">
        <v>41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"/>
    </row>
    <row r="2" spans="1:12">
      <c r="A2" s="114" t="s">
        <v>42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3"/>
    </row>
    <row r="3" spans="1:12" ht="17.25">
      <c r="A3" s="117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  <c r="L3" s="1"/>
    </row>
    <row r="4" spans="1:12" ht="15.75" thickBot="1">
      <c r="A4" s="114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"/>
    </row>
    <row r="5" spans="1:12" ht="15.75">
      <c r="A5" s="120" t="s">
        <v>143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  <c r="L5" s="4"/>
    </row>
    <row r="6" spans="1:12">
      <c r="A6" s="15"/>
      <c r="B6" s="16"/>
      <c r="C6" s="16"/>
      <c r="D6" s="16"/>
      <c r="E6" s="16"/>
      <c r="F6" s="16"/>
      <c r="G6" s="16"/>
      <c r="H6" s="16"/>
      <c r="I6" s="16"/>
      <c r="J6" s="16"/>
      <c r="K6" s="9"/>
      <c r="L6" s="9"/>
    </row>
    <row r="7" spans="1:12">
      <c r="A7" s="104" t="s">
        <v>0</v>
      </c>
      <c r="B7" s="60" t="s">
        <v>54</v>
      </c>
      <c r="C7" s="60" t="s">
        <v>55</v>
      </c>
      <c r="D7" s="60" t="s">
        <v>59</v>
      </c>
      <c r="E7" s="59" t="s">
        <v>149</v>
      </c>
      <c r="F7" s="6"/>
      <c r="G7" s="102" t="s">
        <v>29</v>
      </c>
      <c r="H7" s="60" t="s">
        <v>59</v>
      </c>
      <c r="I7" s="59" t="s">
        <v>149</v>
      </c>
      <c r="J7" s="23" t="s">
        <v>24</v>
      </c>
      <c r="K7" s="24" t="s">
        <v>28</v>
      </c>
      <c r="L7" s="9"/>
    </row>
    <row r="8" spans="1:12">
      <c r="A8" s="29" t="s">
        <v>72</v>
      </c>
      <c r="B8" s="13">
        <v>14</v>
      </c>
      <c r="C8" s="13">
        <v>24</v>
      </c>
      <c r="D8" s="13">
        <v>48</v>
      </c>
      <c r="E8" s="30">
        <v>13</v>
      </c>
      <c r="F8" s="6"/>
      <c r="G8" s="27" t="s">
        <v>1</v>
      </c>
      <c r="H8" s="14">
        <v>388</v>
      </c>
      <c r="I8" s="28">
        <v>241</v>
      </c>
      <c r="J8" s="25">
        <v>12</v>
      </c>
      <c r="K8" s="26">
        <v>5</v>
      </c>
      <c r="L8" s="9"/>
    </row>
    <row r="9" spans="1:12">
      <c r="A9" s="29" t="s">
        <v>73</v>
      </c>
      <c r="B9" s="13">
        <v>899</v>
      </c>
      <c r="C9" s="13">
        <v>800</v>
      </c>
      <c r="D9" s="13">
        <v>753</v>
      </c>
      <c r="E9" s="30">
        <v>737</v>
      </c>
      <c r="F9" s="6"/>
      <c r="G9" s="27" t="s">
        <v>2</v>
      </c>
      <c r="H9" s="14">
        <v>4876</v>
      </c>
      <c r="I9" s="28">
        <v>3270</v>
      </c>
      <c r="J9" s="25">
        <v>13</v>
      </c>
      <c r="K9" s="26">
        <v>52</v>
      </c>
      <c r="L9" s="9"/>
    </row>
    <row r="10" spans="1:12">
      <c r="A10" s="29" t="s">
        <v>77</v>
      </c>
      <c r="B10" s="13">
        <v>147</v>
      </c>
      <c r="C10" s="13">
        <v>154</v>
      </c>
      <c r="D10" s="13">
        <v>145</v>
      </c>
      <c r="E10" s="30">
        <v>0</v>
      </c>
      <c r="F10" s="6"/>
      <c r="G10" s="40" t="s">
        <v>3</v>
      </c>
      <c r="H10" s="41">
        <v>1586</v>
      </c>
      <c r="I10" s="42">
        <v>1277</v>
      </c>
      <c r="J10" s="25">
        <v>14</v>
      </c>
      <c r="K10" s="26">
        <v>184</v>
      </c>
      <c r="L10" s="9"/>
    </row>
    <row r="11" spans="1:12">
      <c r="A11" s="29" t="s">
        <v>74</v>
      </c>
      <c r="B11" s="9">
        <v>6785</v>
      </c>
      <c r="C11" s="9">
        <v>6260</v>
      </c>
      <c r="D11" s="9">
        <v>5555</v>
      </c>
      <c r="E11" s="30">
        <v>3576</v>
      </c>
      <c r="F11" s="6"/>
      <c r="J11" s="25">
        <v>15</v>
      </c>
      <c r="K11" s="26">
        <v>535</v>
      </c>
      <c r="L11" s="9"/>
    </row>
    <row r="12" spans="1:12">
      <c r="A12" s="29" t="s">
        <v>75</v>
      </c>
      <c r="B12" s="9">
        <v>365</v>
      </c>
      <c r="C12" s="9">
        <v>365</v>
      </c>
      <c r="D12" s="9">
        <v>330</v>
      </c>
      <c r="E12" s="30">
        <v>0</v>
      </c>
      <c r="F12" s="6"/>
      <c r="G12" s="5"/>
      <c r="H12" s="5"/>
      <c r="I12" s="9"/>
      <c r="J12" s="25">
        <v>16</v>
      </c>
      <c r="K12" s="26">
        <v>1072</v>
      </c>
      <c r="L12" s="9"/>
    </row>
    <row r="13" spans="1:12">
      <c r="A13" s="31" t="s">
        <v>4</v>
      </c>
      <c r="B13" s="65">
        <v>8210</v>
      </c>
      <c r="C13" s="65">
        <v>7603</v>
      </c>
      <c r="D13" s="65">
        <v>6831</v>
      </c>
      <c r="E13" s="32">
        <v>4326</v>
      </c>
      <c r="F13" s="6"/>
      <c r="G13" s="43" t="s">
        <v>39</v>
      </c>
      <c r="H13" s="44">
        <v>0.9492481203007519</v>
      </c>
      <c r="I13" s="9"/>
      <c r="J13" s="25">
        <v>17</v>
      </c>
      <c r="K13" s="26">
        <v>1663</v>
      </c>
      <c r="L13" s="9"/>
    </row>
    <row r="14" spans="1:12">
      <c r="A14" s="29" t="s">
        <v>76</v>
      </c>
      <c r="B14" s="13">
        <v>27</v>
      </c>
      <c r="C14" s="13">
        <v>22</v>
      </c>
      <c r="D14" s="14">
        <v>19</v>
      </c>
      <c r="E14" s="28">
        <v>5</v>
      </c>
      <c r="F14" s="6"/>
      <c r="G14" s="45" t="s">
        <v>40</v>
      </c>
      <c r="H14" s="46">
        <v>5.0751879699248117E-2</v>
      </c>
      <c r="I14" s="7"/>
      <c r="J14" s="25">
        <v>18</v>
      </c>
      <c r="K14" s="26">
        <v>1060</v>
      </c>
      <c r="L14" s="9"/>
    </row>
    <row r="15" spans="1:12">
      <c r="A15" s="29" t="s">
        <v>78</v>
      </c>
      <c r="B15" s="68">
        <v>0</v>
      </c>
      <c r="C15" s="68">
        <v>0</v>
      </c>
      <c r="D15" s="68">
        <v>0</v>
      </c>
      <c r="E15" s="28">
        <v>457</v>
      </c>
      <c r="F15" s="6"/>
      <c r="G15" s="5"/>
      <c r="H15" s="5"/>
      <c r="I15" s="16"/>
      <c r="J15" s="25">
        <v>19</v>
      </c>
      <c r="K15" s="26">
        <v>185</v>
      </c>
      <c r="L15" s="9"/>
    </row>
    <row r="16" spans="1:12">
      <c r="A16" s="33" t="s">
        <v>5</v>
      </c>
      <c r="B16" s="66">
        <v>8237</v>
      </c>
      <c r="C16" s="66">
        <v>7625</v>
      </c>
      <c r="D16" s="66">
        <v>6850</v>
      </c>
      <c r="E16" s="34">
        <v>4788</v>
      </c>
      <c r="F16" s="16"/>
      <c r="G16" s="5"/>
      <c r="H16" s="5"/>
      <c r="I16" s="16"/>
      <c r="J16" s="25">
        <v>20</v>
      </c>
      <c r="K16" s="26">
        <v>32</v>
      </c>
      <c r="L16" s="9"/>
    </row>
    <row r="17" spans="1:12">
      <c r="A17" s="15"/>
      <c r="B17" s="16"/>
      <c r="C17" s="16"/>
      <c r="D17" s="16"/>
      <c r="E17" s="16"/>
      <c r="F17" s="16"/>
      <c r="G17" s="5"/>
      <c r="H17" s="5"/>
      <c r="I17" s="16"/>
      <c r="J17" s="48">
        <v>21</v>
      </c>
      <c r="K17" s="49">
        <v>0</v>
      </c>
      <c r="L17" s="9"/>
    </row>
    <row r="18" spans="1:12">
      <c r="A18" s="15"/>
      <c r="B18" s="16"/>
      <c r="C18" s="16"/>
      <c r="D18" s="16"/>
      <c r="E18" s="16"/>
      <c r="F18" s="16"/>
      <c r="G18" s="5"/>
      <c r="H18" s="5"/>
      <c r="I18" s="16"/>
      <c r="J18" s="9"/>
      <c r="K18" s="9"/>
      <c r="L18" s="9"/>
    </row>
    <row r="19" spans="1:12">
      <c r="A19" s="35" t="s">
        <v>13</v>
      </c>
      <c r="B19" s="123" t="s">
        <v>14</v>
      </c>
      <c r="C19" s="124"/>
      <c r="F19" s="8"/>
      <c r="G19" s="125" t="s">
        <v>25</v>
      </c>
      <c r="H19" s="126"/>
      <c r="I19" s="126"/>
      <c r="J19" s="126"/>
      <c r="K19" s="127"/>
      <c r="L19" s="9"/>
    </row>
    <row r="20" spans="1:12">
      <c r="A20" s="36" t="s">
        <v>46</v>
      </c>
      <c r="B20" s="17">
        <v>2185</v>
      </c>
      <c r="C20" s="37">
        <v>0.45634920634920634</v>
      </c>
      <c r="D20" s="70"/>
      <c r="E20" s="70"/>
      <c r="F20" s="10"/>
      <c r="G20" s="128" t="s">
        <v>6</v>
      </c>
      <c r="H20" s="129"/>
      <c r="I20" s="132" t="s">
        <v>7</v>
      </c>
      <c r="J20" s="132"/>
      <c r="K20" s="19">
        <v>0.2474937343358396</v>
      </c>
      <c r="L20" s="9"/>
    </row>
    <row r="21" spans="1:12">
      <c r="A21" s="36" t="s">
        <v>47</v>
      </c>
      <c r="B21" s="17">
        <v>1762</v>
      </c>
      <c r="C21" s="37">
        <v>0.36800334168755222</v>
      </c>
      <c r="D21" s="70"/>
      <c r="E21" s="70"/>
      <c r="F21" s="10"/>
      <c r="G21" s="128"/>
      <c r="H21" s="129"/>
      <c r="I21" s="132" t="s">
        <v>26</v>
      </c>
      <c r="J21" s="132"/>
      <c r="K21" s="19">
        <v>0.17063492063492064</v>
      </c>
      <c r="L21" s="9"/>
    </row>
    <row r="22" spans="1:12">
      <c r="A22" s="36" t="s">
        <v>48</v>
      </c>
      <c r="B22" s="17">
        <v>141</v>
      </c>
      <c r="C22" s="37">
        <v>2.944862155388471E-2</v>
      </c>
      <c r="D22" s="70"/>
      <c r="E22" s="70"/>
      <c r="F22" s="10"/>
      <c r="G22" s="128"/>
      <c r="H22" s="129"/>
      <c r="I22" s="129" t="s">
        <v>8</v>
      </c>
      <c r="J22" s="129"/>
      <c r="K22" s="19">
        <v>0.52025898078529653</v>
      </c>
      <c r="L22" s="9"/>
    </row>
    <row r="23" spans="1:12">
      <c r="A23" s="36" t="s">
        <v>50</v>
      </c>
      <c r="B23" s="17">
        <v>100</v>
      </c>
      <c r="C23" s="37">
        <v>2.0885547201336674E-2</v>
      </c>
      <c r="D23" s="70"/>
      <c r="E23" s="70"/>
      <c r="F23" s="10"/>
      <c r="G23" s="128"/>
      <c r="H23" s="129"/>
      <c r="I23" s="132" t="s">
        <v>9</v>
      </c>
      <c r="J23" s="132"/>
      <c r="K23" s="19">
        <v>4.5530492898913949E-2</v>
      </c>
      <c r="L23" s="9"/>
    </row>
    <row r="24" spans="1:12">
      <c r="A24" s="36" t="s">
        <v>49</v>
      </c>
      <c r="B24" s="17">
        <v>90</v>
      </c>
      <c r="C24" s="37">
        <v>1.8796992481203006E-2</v>
      </c>
      <c r="D24" s="70"/>
      <c r="E24" s="70"/>
      <c r="F24" s="10"/>
      <c r="G24" s="128"/>
      <c r="H24" s="129"/>
      <c r="I24" s="129" t="s">
        <v>10</v>
      </c>
      <c r="J24" s="129"/>
      <c r="K24" s="19">
        <v>7.9365079365079361E-3</v>
      </c>
      <c r="L24" s="9"/>
    </row>
    <row r="25" spans="1:12">
      <c r="A25" s="36" t="s">
        <v>51</v>
      </c>
      <c r="B25" s="17">
        <v>60</v>
      </c>
      <c r="C25" s="37">
        <v>1.2531328320802004E-2</v>
      </c>
      <c r="D25" s="70"/>
      <c r="E25" s="70"/>
      <c r="F25" s="10"/>
      <c r="G25" s="130"/>
      <c r="H25" s="131"/>
      <c r="I25" s="131" t="s">
        <v>11</v>
      </c>
      <c r="J25" s="131"/>
      <c r="K25" s="20">
        <v>8.1453634085213028E-3</v>
      </c>
      <c r="L25" s="9"/>
    </row>
    <row r="26" spans="1:12">
      <c r="A26" s="36" t="s">
        <v>52</v>
      </c>
      <c r="B26" s="17">
        <v>53</v>
      </c>
      <c r="C26" s="37">
        <v>1.1069340016708437E-2</v>
      </c>
      <c r="D26" s="70"/>
      <c r="E26" s="70"/>
      <c r="F26" s="10"/>
      <c r="G26" s="53"/>
      <c r="H26" s="54"/>
      <c r="I26" s="54"/>
      <c r="J26" s="54"/>
      <c r="K26" s="55"/>
      <c r="L26" s="9"/>
    </row>
    <row r="27" spans="1:12">
      <c r="A27" s="36" t="s">
        <v>53</v>
      </c>
      <c r="B27" s="17">
        <v>51</v>
      </c>
      <c r="C27" s="37">
        <v>1.0651629072681704E-2</v>
      </c>
      <c r="D27" s="70"/>
      <c r="E27" s="70"/>
      <c r="F27" s="10"/>
      <c r="G27" s="133" t="s">
        <v>12</v>
      </c>
      <c r="H27" s="134"/>
      <c r="I27" s="134" t="s">
        <v>7</v>
      </c>
      <c r="J27" s="134"/>
      <c r="K27" s="21">
        <v>0.32790309106098581</v>
      </c>
      <c r="L27" s="9"/>
    </row>
    <row r="28" spans="1:12">
      <c r="A28" s="36" t="s">
        <v>60</v>
      </c>
      <c r="B28" s="17">
        <v>42</v>
      </c>
      <c r="C28" s="37">
        <v>8.771929824561403E-3</v>
      </c>
      <c r="D28" s="70"/>
      <c r="E28" s="70"/>
      <c r="F28" s="10"/>
      <c r="G28" s="133"/>
      <c r="H28" s="134"/>
      <c r="I28" s="132" t="s">
        <v>26</v>
      </c>
      <c r="J28" s="132"/>
      <c r="K28" s="21">
        <v>0.12030075187969924</v>
      </c>
      <c r="L28" s="9"/>
    </row>
    <row r="29" spans="1:12">
      <c r="A29" s="36" t="s">
        <v>94</v>
      </c>
      <c r="B29" s="17">
        <v>38</v>
      </c>
      <c r="C29" s="37">
        <v>7.9365079365079361E-3</v>
      </c>
      <c r="D29" s="70"/>
      <c r="E29" s="70"/>
      <c r="F29" s="10"/>
      <c r="G29" s="133"/>
      <c r="H29" s="134"/>
      <c r="I29" s="134" t="s">
        <v>8</v>
      </c>
      <c r="J29" s="134"/>
      <c r="K29" s="21">
        <v>0.50271512113617378</v>
      </c>
      <c r="L29" s="9"/>
    </row>
    <row r="30" spans="1:12">
      <c r="A30" s="50" t="s">
        <v>35</v>
      </c>
      <c r="B30" s="51">
        <v>266</v>
      </c>
      <c r="C30" s="52">
        <v>5.5555555555555552E-2</v>
      </c>
      <c r="D30" s="70"/>
      <c r="E30" s="70"/>
      <c r="F30" s="10"/>
      <c r="G30" s="135"/>
      <c r="H30" s="136"/>
      <c r="I30" s="136" t="s">
        <v>9</v>
      </c>
      <c r="J30" s="136"/>
      <c r="K30" s="22">
        <v>4.9081035923141184E-2</v>
      </c>
      <c r="L30" s="9"/>
    </row>
    <row r="31" spans="1:12">
      <c r="A31" s="10"/>
      <c r="B31" s="17"/>
      <c r="C31" s="70"/>
      <c r="D31" s="10"/>
      <c r="E31" s="103"/>
      <c r="F31" s="103"/>
      <c r="G31" s="103"/>
      <c r="H31" s="71"/>
      <c r="I31" s="9"/>
      <c r="J31" s="5"/>
      <c r="K31" s="5"/>
      <c r="L31" s="9"/>
    </row>
    <row r="32" spans="1:12">
      <c r="A32" s="10"/>
      <c r="B32" s="17"/>
      <c r="C32" s="70"/>
      <c r="D32" s="10"/>
      <c r="E32" s="103"/>
      <c r="F32" s="103"/>
      <c r="G32" s="103"/>
      <c r="H32" s="71"/>
      <c r="I32" s="9"/>
      <c r="J32" s="5"/>
      <c r="K32" s="5"/>
      <c r="L32" s="9"/>
    </row>
    <row r="33" spans="1:12">
      <c r="D33" s="8"/>
      <c r="E33" s="5"/>
      <c r="F33" s="5"/>
      <c r="G33" s="5"/>
      <c r="H33" s="5"/>
      <c r="I33" s="9"/>
      <c r="L33" s="9"/>
    </row>
    <row r="34" spans="1:12" ht="30">
      <c r="A34" s="137" t="s">
        <v>44</v>
      </c>
      <c r="B34" s="138"/>
      <c r="C34" s="138"/>
      <c r="D34" s="138"/>
      <c r="E34" s="56" t="s">
        <v>28</v>
      </c>
      <c r="F34" s="9"/>
      <c r="G34" s="139" t="s">
        <v>27</v>
      </c>
      <c r="H34" s="140"/>
      <c r="I34" s="57" t="s">
        <v>21</v>
      </c>
      <c r="J34" s="57" t="s">
        <v>22</v>
      </c>
      <c r="K34" s="58" t="s">
        <v>23</v>
      </c>
      <c r="L34" s="9"/>
    </row>
    <row r="35" spans="1:12">
      <c r="A35" s="141" t="s">
        <v>15</v>
      </c>
      <c r="B35" s="142"/>
      <c r="C35" s="142"/>
      <c r="D35" s="142"/>
      <c r="E35" s="38">
        <v>5</v>
      </c>
      <c r="F35" s="9"/>
      <c r="G35" s="143" t="s">
        <v>61</v>
      </c>
      <c r="H35" s="144"/>
      <c r="I35" s="107">
        <v>342</v>
      </c>
      <c r="J35" s="107">
        <v>782</v>
      </c>
      <c r="K35" s="108">
        <v>0.4373401534526854</v>
      </c>
      <c r="L35" s="9"/>
    </row>
    <row r="36" spans="1:12">
      <c r="A36" s="141" t="s">
        <v>16</v>
      </c>
      <c r="B36" s="142"/>
      <c r="C36" s="142"/>
      <c r="D36" s="142"/>
      <c r="E36" s="38">
        <v>3</v>
      </c>
      <c r="F36" s="9"/>
      <c r="G36" s="143" t="s">
        <v>62</v>
      </c>
      <c r="H36" s="144"/>
      <c r="I36" s="107">
        <v>533</v>
      </c>
      <c r="J36" s="107">
        <v>1186</v>
      </c>
      <c r="K36" s="108">
        <v>0.44940978077571669</v>
      </c>
      <c r="L36" s="9"/>
    </row>
    <row r="37" spans="1:12">
      <c r="A37" s="141" t="s">
        <v>32</v>
      </c>
      <c r="B37" s="142"/>
      <c r="C37" s="142"/>
      <c r="D37" s="142"/>
      <c r="E37" s="39">
        <v>4</v>
      </c>
      <c r="F37" s="9"/>
      <c r="G37" s="143" t="s">
        <v>64</v>
      </c>
      <c r="H37" s="144"/>
      <c r="I37" s="107">
        <v>495</v>
      </c>
      <c r="J37" s="107">
        <v>854</v>
      </c>
      <c r="K37" s="108">
        <v>0.57962529274004682</v>
      </c>
      <c r="L37" s="9"/>
    </row>
    <row r="38" spans="1:12">
      <c r="A38" s="141" t="s">
        <v>31</v>
      </c>
      <c r="B38" s="142"/>
      <c r="C38" s="142"/>
      <c r="D38" s="142"/>
      <c r="E38" s="39">
        <v>2</v>
      </c>
      <c r="F38" s="9"/>
      <c r="G38" s="143" t="s">
        <v>65</v>
      </c>
      <c r="H38" s="144"/>
      <c r="I38" s="107">
        <v>496</v>
      </c>
      <c r="J38" s="107">
        <v>731</v>
      </c>
      <c r="K38" s="109">
        <v>0.67852257181942544</v>
      </c>
      <c r="L38" s="9"/>
    </row>
    <row r="39" spans="1:12">
      <c r="A39" s="141" t="s">
        <v>18</v>
      </c>
      <c r="B39" s="142"/>
      <c r="C39" s="142"/>
      <c r="D39" s="142"/>
      <c r="E39" s="39">
        <v>70</v>
      </c>
      <c r="F39" s="9"/>
      <c r="G39" s="143" t="s">
        <v>66</v>
      </c>
      <c r="H39" s="144"/>
      <c r="I39" s="107">
        <v>204</v>
      </c>
      <c r="J39" s="107">
        <v>544</v>
      </c>
      <c r="K39" s="108">
        <v>0.375</v>
      </c>
      <c r="L39" s="9"/>
    </row>
    <row r="40" spans="1:12">
      <c r="A40" s="141" t="s">
        <v>19</v>
      </c>
      <c r="B40" s="142"/>
      <c r="C40" s="142"/>
      <c r="D40" s="142"/>
      <c r="E40" s="39">
        <v>4</v>
      </c>
      <c r="F40" s="9"/>
      <c r="G40" s="143" t="s">
        <v>63</v>
      </c>
      <c r="H40" s="144"/>
      <c r="I40" s="107">
        <v>389</v>
      </c>
      <c r="J40" s="107">
        <v>682</v>
      </c>
      <c r="K40" s="108">
        <v>0.5703812316715543</v>
      </c>
      <c r="L40" s="9"/>
    </row>
    <row r="41" spans="1:12">
      <c r="A41" s="141" t="s">
        <v>17</v>
      </c>
      <c r="B41" s="142"/>
      <c r="C41" s="142"/>
      <c r="D41" s="142"/>
      <c r="E41" s="39">
        <v>2</v>
      </c>
      <c r="F41" s="9"/>
      <c r="G41" s="143" t="s">
        <v>67</v>
      </c>
      <c r="H41" s="144"/>
      <c r="I41" s="107">
        <v>405</v>
      </c>
      <c r="J41" s="107">
        <v>953</v>
      </c>
      <c r="K41" s="108">
        <v>0.4249737670514166</v>
      </c>
      <c r="L41" s="9"/>
    </row>
    <row r="42" spans="1:12">
      <c r="A42" s="141" t="s">
        <v>33</v>
      </c>
      <c r="B42" s="142"/>
      <c r="C42" s="142"/>
      <c r="D42" s="142"/>
      <c r="E42" s="39">
        <v>10</v>
      </c>
      <c r="F42" s="9"/>
      <c r="G42" s="143" t="s">
        <v>68</v>
      </c>
      <c r="H42" s="144"/>
      <c r="I42" s="107">
        <v>578</v>
      </c>
      <c r="J42" s="110">
        <v>1038</v>
      </c>
      <c r="K42" s="108">
        <v>0.55684007707129091</v>
      </c>
      <c r="L42" s="9"/>
    </row>
    <row r="43" spans="1:12">
      <c r="A43" s="141" t="s">
        <v>34</v>
      </c>
      <c r="B43" s="142"/>
      <c r="C43" s="142"/>
      <c r="D43" s="142"/>
      <c r="E43" s="39">
        <v>22</v>
      </c>
      <c r="F43" s="9"/>
      <c r="G43" s="143" t="s">
        <v>69</v>
      </c>
      <c r="H43" s="144"/>
      <c r="I43" s="107">
        <v>604</v>
      </c>
      <c r="J43" s="107">
        <v>863</v>
      </c>
      <c r="K43" s="108">
        <v>0.69988412514484355</v>
      </c>
      <c r="L43" s="9"/>
    </row>
    <row r="44" spans="1:12">
      <c r="A44" s="141" t="s">
        <v>20</v>
      </c>
      <c r="B44" s="142"/>
      <c r="C44" s="142"/>
      <c r="D44" s="142"/>
      <c r="E44" s="38">
        <v>18</v>
      </c>
      <c r="F44" s="9"/>
      <c r="G44" s="143" t="s">
        <v>70</v>
      </c>
      <c r="H44" s="144"/>
      <c r="I44" s="107">
        <v>452</v>
      </c>
      <c r="J44" s="107">
        <v>746</v>
      </c>
      <c r="K44" s="108">
        <v>0.60589812332439674</v>
      </c>
      <c r="L44" s="9"/>
    </row>
    <row r="45" spans="1:12">
      <c r="A45" s="141"/>
      <c r="B45" s="142"/>
      <c r="C45" s="142"/>
      <c r="D45" s="142"/>
      <c r="E45" s="38"/>
      <c r="F45" s="9"/>
      <c r="G45" s="143" t="s">
        <v>71</v>
      </c>
      <c r="H45" s="144"/>
      <c r="I45" s="107">
        <v>290</v>
      </c>
      <c r="J45" s="107">
        <v>578</v>
      </c>
      <c r="K45" s="108">
        <v>0.5017301038062284</v>
      </c>
      <c r="L45" s="12"/>
    </row>
    <row r="46" spans="1:12" ht="15.75">
      <c r="A46" s="146" t="s">
        <v>80</v>
      </c>
      <c r="B46" s="147"/>
      <c r="C46" s="147"/>
      <c r="D46" s="147"/>
      <c r="E46" s="47">
        <v>140</v>
      </c>
      <c r="F46" s="9"/>
      <c r="G46" s="62" t="s">
        <v>30</v>
      </c>
      <c r="H46" s="69"/>
      <c r="I46" s="63">
        <v>4788</v>
      </c>
      <c r="J46" s="63">
        <v>8957</v>
      </c>
      <c r="K46" s="64">
        <v>0.53455398012727473</v>
      </c>
      <c r="L46" s="9"/>
    </row>
    <row r="47" spans="1:12" ht="15.75">
      <c r="A47" s="11"/>
      <c r="B47" s="18"/>
      <c r="C47" s="9"/>
      <c r="D47" s="9"/>
      <c r="E47" s="9"/>
      <c r="F47" s="9"/>
      <c r="G47" s="9"/>
      <c r="H47" s="9"/>
      <c r="I47" s="148" t="s">
        <v>57</v>
      </c>
      <c r="J47" s="148"/>
      <c r="K47" s="67">
        <v>1</v>
      </c>
      <c r="L47" s="5"/>
    </row>
    <row r="48" spans="1:12">
      <c r="A48" s="11" t="s">
        <v>43</v>
      </c>
      <c r="B48" s="5"/>
      <c r="C48" s="5"/>
      <c r="D48" s="5"/>
      <c r="E48" s="5"/>
      <c r="F48" s="5"/>
      <c r="G48" s="5"/>
      <c r="H48" s="5"/>
      <c r="I48" s="145" t="s">
        <v>56</v>
      </c>
      <c r="J48" s="145"/>
      <c r="K48" s="61">
        <v>1</v>
      </c>
      <c r="L48" s="5"/>
    </row>
    <row r="49" spans="1:12">
      <c r="A49" s="11" t="s">
        <v>37</v>
      </c>
      <c r="B49" s="5"/>
      <c r="C49" s="5"/>
      <c r="D49" s="5"/>
      <c r="E49" s="5"/>
      <c r="F49" s="5"/>
      <c r="G49" s="5"/>
      <c r="H49" s="5"/>
      <c r="I49" s="145" t="s">
        <v>58</v>
      </c>
      <c r="J49" s="145"/>
      <c r="K49" s="61">
        <v>1</v>
      </c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5"/>
      <c r="B54" s="5"/>
      <c r="C54" s="5"/>
      <c r="D54" s="5"/>
      <c r="E54" s="5"/>
      <c r="F54" s="5"/>
      <c r="G54" s="5"/>
      <c r="K54" s="5"/>
      <c r="L54" s="5"/>
    </row>
    <row r="55" spans="1:12" ht="41.25">
      <c r="A55" s="93" t="s">
        <v>129</v>
      </c>
      <c r="B55" s="105" t="s">
        <v>144</v>
      </c>
      <c r="C55" s="105" t="s">
        <v>145</v>
      </c>
      <c r="D55" s="105" t="s">
        <v>146</v>
      </c>
      <c r="E55" s="105" t="s">
        <v>147</v>
      </c>
      <c r="F55" s="105" t="s">
        <v>148</v>
      </c>
      <c r="G55" s="105" t="s">
        <v>4</v>
      </c>
      <c r="H55" s="56" t="s">
        <v>130</v>
      </c>
      <c r="K55" s="5"/>
      <c r="L55" s="5"/>
    </row>
    <row r="56" spans="1:12">
      <c r="A56" s="106" t="s">
        <v>131</v>
      </c>
      <c r="B56" s="72">
        <v>0</v>
      </c>
      <c r="C56" s="72">
        <v>2</v>
      </c>
      <c r="D56" s="72">
        <v>0</v>
      </c>
      <c r="E56" s="72">
        <v>10</v>
      </c>
      <c r="F56" s="94">
        <v>1</v>
      </c>
      <c r="G56" s="72">
        <v>13</v>
      </c>
      <c r="H56" s="95">
        <v>2.7151211361737676E-3</v>
      </c>
      <c r="K56" s="5"/>
      <c r="L56" s="5"/>
    </row>
    <row r="57" spans="1:12">
      <c r="A57" s="106" t="s">
        <v>132</v>
      </c>
      <c r="B57" s="72">
        <v>5</v>
      </c>
      <c r="C57" s="72">
        <v>241</v>
      </c>
      <c r="D57" s="72">
        <v>24</v>
      </c>
      <c r="E57" s="72">
        <v>1045</v>
      </c>
      <c r="F57" s="94">
        <v>89</v>
      </c>
      <c r="G57" s="72">
        <v>1404</v>
      </c>
      <c r="H57" s="95">
        <v>0.2932330827067669</v>
      </c>
      <c r="K57" s="5"/>
      <c r="L57" s="5"/>
    </row>
    <row r="58" spans="1:12">
      <c r="A58" s="106" t="s">
        <v>133</v>
      </c>
      <c r="B58" s="72">
        <v>0</v>
      </c>
      <c r="C58" s="72">
        <v>4</v>
      </c>
      <c r="D58" s="72">
        <v>0</v>
      </c>
      <c r="E58" s="72">
        <v>12</v>
      </c>
      <c r="F58" s="94">
        <v>4</v>
      </c>
      <c r="G58" s="72">
        <v>20</v>
      </c>
      <c r="H58" s="95">
        <v>4.1771094402673348E-3</v>
      </c>
      <c r="K58" s="5"/>
      <c r="L58" s="5"/>
    </row>
    <row r="59" spans="1:12">
      <c r="A59" s="106" t="s">
        <v>134</v>
      </c>
      <c r="B59" s="72">
        <v>7</v>
      </c>
      <c r="C59" s="72">
        <v>401</v>
      </c>
      <c r="D59" s="72">
        <v>41</v>
      </c>
      <c r="E59" s="72">
        <v>2098</v>
      </c>
      <c r="F59" s="94">
        <v>155</v>
      </c>
      <c r="G59" s="72">
        <v>2702</v>
      </c>
      <c r="H59" s="95">
        <v>0.56432748538011701</v>
      </c>
      <c r="K59" s="5"/>
      <c r="L59" s="5"/>
    </row>
    <row r="60" spans="1:12">
      <c r="A60" s="106" t="s">
        <v>135</v>
      </c>
      <c r="B60" s="72">
        <v>1</v>
      </c>
      <c r="C60" s="72">
        <v>98</v>
      </c>
      <c r="D60" s="72">
        <v>10</v>
      </c>
      <c r="E60" s="72">
        <v>500</v>
      </c>
      <c r="F60" s="94">
        <v>40</v>
      </c>
      <c r="G60" s="72">
        <v>649</v>
      </c>
      <c r="H60" s="95">
        <v>0.13554720133667503</v>
      </c>
      <c r="K60" s="5"/>
      <c r="L60" s="5"/>
    </row>
    <row r="61" spans="1:12">
      <c r="A61" s="106" t="s">
        <v>136</v>
      </c>
      <c r="B61" s="72">
        <v>0</v>
      </c>
      <c r="C61" s="72">
        <v>0</v>
      </c>
      <c r="D61" s="72">
        <v>0</v>
      </c>
      <c r="E61" s="72">
        <v>0</v>
      </c>
      <c r="F61" s="94">
        <v>0</v>
      </c>
      <c r="G61" s="72">
        <v>0</v>
      </c>
      <c r="H61" s="95">
        <v>0</v>
      </c>
      <c r="K61" s="5"/>
      <c r="L61" s="5"/>
    </row>
    <row r="62" spans="1:12">
      <c r="A62" s="96" t="s">
        <v>137</v>
      </c>
      <c r="B62" s="97">
        <v>13</v>
      </c>
      <c r="C62" s="97">
        <v>746</v>
      </c>
      <c r="D62" s="97">
        <v>75</v>
      </c>
      <c r="E62" s="97">
        <v>3665</v>
      </c>
      <c r="F62" s="97">
        <v>289</v>
      </c>
      <c r="G62" s="97">
        <v>4788</v>
      </c>
      <c r="H62" s="98"/>
      <c r="K62" s="5"/>
      <c r="L62" s="5"/>
    </row>
    <row r="63" spans="1:12">
      <c r="A63" s="96" t="s">
        <v>22</v>
      </c>
      <c r="B63" s="97">
        <v>166</v>
      </c>
      <c r="C63" s="97">
        <v>1699</v>
      </c>
      <c r="D63" s="97">
        <v>0</v>
      </c>
      <c r="E63" s="97">
        <v>6647</v>
      </c>
      <c r="F63" s="97">
        <v>445</v>
      </c>
      <c r="G63" s="97">
        <v>8957</v>
      </c>
      <c r="H63" s="98"/>
      <c r="K63" s="5"/>
      <c r="L63" s="5"/>
    </row>
    <row r="64" spans="1:12">
      <c r="A64" s="99" t="s">
        <v>23</v>
      </c>
      <c r="B64" s="100">
        <v>7.8313253012048195E-2</v>
      </c>
      <c r="C64" s="100">
        <v>0.43908181283107711</v>
      </c>
      <c r="D64" s="100" t="s">
        <v>138</v>
      </c>
      <c r="E64" s="100">
        <v>0.5513765608545208</v>
      </c>
      <c r="F64" s="100">
        <v>0.64943820224719107</v>
      </c>
      <c r="G64" s="100">
        <v>0.53455398012727473</v>
      </c>
      <c r="H64" s="101"/>
      <c r="K64" s="5"/>
      <c r="L64" s="5"/>
    </row>
    <row r="65" spans="1:12">
      <c r="A65" s="5"/>
      <c r="B65" s="5"/>
      <c r="C65" s="5"/>
      <c r="D65" s="5"/>
      <c r="E65" s="5"/>
      <c r="F65" s="5"/>
      <c r="G65" s="5"/>
      <c r="H65" s="5"/>
      <c r="K65" s="5"/>
      <c r="L65" s="5"/>
    </row>
  </sheetData>
  <mergeCells count="47">
    <mergeCell ref="I48:J48"/>
    <mergeCell ref="I49:J49"/>
    <mergeCell ref="A44:D44"/>
    <mergeCell ref="G44:H44"/>
    <mergeCell ref="A45:D45"/>
    <mergeCell ref="G45:H45"/>
    <mergeCell ref="A46:D46"/>
    <mergeCell ref="I47:J47"/>
    <mergeCell ref="A41:D41"/>
    <mergeCell ref="G41:H41"/>
    <mergeCell ref="A42:D42"/>
    <mergeCell ref="G42:H42"/>
    <mergeCell ref="A43:D43"/>
    <mergeCell ref="G43:H43"/>
    <mergeCell ref="A38:D38"/>
    <mergeCell ref="G38:H38"/>
    <mergeCell ref="A39:D39"/>
    <mergeCell ref="G39:H39"/>
    <mergeCell ref="A40:D40"/>
    <mergeCell ref="G40:H40"/>
    <mergeCell ref="A35:D35"/>
    <mergeCell ref="G35:H35"/>
    <mergeCell ref="A36:D36"/>
    <mergeCell ref="G36:H36"/>
    <mergeCell ref="A37:D37"/>
    <mergeCell ref="G37:H37"/>
    <mergeCell ref="G27:H30"/>
    <mergeCell ref="I27:J27"/>
    <mergeCell ref="I28:J28"/>
    <mergeCell ref="I29:J29"/>
    <mergeCell ref="I30:J30"/>
    <mergeCell ref="A34:D34"/>
    <mergeCell ref="G34:H34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4:K4"/>
    <mergeCell ref="A5:K5"/>
    <mergeCell ref="B19:C19"/>
    <mergeCell ref="G19:K19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{53ABB179-AFE3-498D-8C44-A58855DF7F76}</x14:id>
        </ext>
      </extLst>
    </cfRule>
  </conditionalFormatting>
  <conditionalFormatting sqref="I35:I4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{F5CD0F58-ED90-4635-B20D-0FE7C726C67B}</x14:id>
        </ext>
      </extLst>
    </cfRule>
  </conditionalFormatting>
  <conditionalFormatting sqref="E35:E4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{1AF7E576-C094-4F5A-9787-C6C7DB971875}</x14:id>
        </ext>
      </extLst>
    </cfRule>
  </conditionalFormatting>
  <conditionalFormatting sqref="H13:H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{B91D2FC9-329F-4B83-BDA2-6A307BB49C1E}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{631E9AE1-8D51-4928-962C-76B20545216A}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{7128E4EC-26F9-4410-A622-DB09E4598599}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{4199B939-93A6-4DE6-A03F-9D9D61A150F4}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{1F8DBE00-85ED-4B25-9B27-42E32BDAD956}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ABB179-AFE3-498D-8C44-A58855DF7F76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F5CD0F58-ED90-4635-B20D-0FE7C726C67B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1AF7E576-C094-4F5A-9787-C6C7DB971875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B91D2FC9-329F-4B83-BDA2-6A307BB49C1E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631E9AE1-8D51-4928-962C-76B20545216A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7128E4EC-26F9-4410-A622-DB09E4598599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4199B939-93A6-4DE6-A03F-9D9D61A150F4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1F8DBE00-85ED-4B25-9B27-42E32BDAD956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N1"/>
    </sheetView>
  </sheetViews>
  <sheetFormatPr defaultRowHeight="15"/>
  <cols>
    <col min="1" max="1" width="65.42578125" style="90" bestFit="1" customWidth="1"/>
    <col min="2" max="2" width="9.140625" style="88"/>
    <col min="3" max="3" width="9.140625" style="73"/>
    <col min="4" max="4" width="10" style="73" customWidth="1"/>
    <col min="5" max="7" width="9.140625" style="73"/>
    <col min="8" max="8" width="9.140625" style="76"/>
    <col min="9" max="9" width="9.140625" style="73" customWidth="1"/>
    <col min="10" max="10" width="2.85546875" style="73" customWidth="1"/>
    <col min="11" max="11" width="9.140625" style="73"/>
    <col min="12" max="12" width="10" style="73" customWidth="1"/>
    <col min="13" max="16384" width="9.140625" style="73"/>
  </cols>
  <sheetData>
    <row r="1" spans="1:14" ht="17.25">
      <c r="A1" s="149" t="s">
        <v>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74"/>
      <c r="B4" s="74"/>
      <c r="C4" s="74"/>
      <c r="D4" s="74"/>
      <c r="E4" s="75"/>
    </row>
    <row r="5" spans="1:14" ht="15.75">
      <c r="A5" s="152" t="s">
        <v>150</v>
      </c>
      <c r="B5" s="153"/>
      <c r="C5" s="153"/>
      <c r="D5" s="153"/>
      <c r="E5" s="153"/>
      <c r="F5" s="153"/>
      <c r="G5" s="153"/>
      <c r="H5" s="153"/>
      <c r="I5" s="154"/>
      <c r="K5" s="155" t="s">
        <v>83</v>
      </c>
      <c r="L5" s="156"/>
      <c r="M5" s="156"/>
      <c r="N5" s="157"/>
    </row>
    <row r="7" spans="1:14" ht="60">
      <c r="A7" s="77" t="s">
        <v>13</v>
      </c>
      <c r="B7" s="78" t="s">
        <v>84</v>
      </c>
      <c r="C7" s="78" t="s">
        <v>85</v>
      </c>
      <c r="D7" s="78" t="s">
        <v>86</v>
      </c>
      <c r="E7" s="78" t="s">
        <v>87</v>
      </c>
      <c r="F7" s="78" t="s">
        <v>88</v>
      </c>
      <c r="G7" s="78" t="s">
        <v>89</v>
      </c>
      <c r="H7" s="77" t="s">
        <v>90</v>
      </c>
      <c r="I7" s="77" t="s">
        <v>91</v>
      </c>
      <c r="K7" s="78" t="s">
        <v>85</v>
      </c>
      <c r="L7" s="78" t="s">
        <v>86</v>
      </c>
      <c r="M7" s="77" t="s">
        <v>90</v>
      </c>
      <c r="N7" s="77" t="s">
        <v>91</v>
      </c>
    </row>
    <row r="8" spans="1:14">
      <c r="A8" s="79" t="s">
        <v>46</v>
      </c>
      <c r="B8" s="80">
        <v>4</v>
      </c>
      <c r="C8" s="81">
        <v>484</v>
      </c>
      <c r="D8" s="81">
        <v>1522</v>
      </c>
      <c r="E8" s="80">
        <v>35</v>
      </c>
      <c r="F8" s="80">
        <v>140</v>
      </c>
      <c r="G8" s="80">
        <v>0</v>
      </c>
      <c r="H8" s="80">
        <f t="shared" ref="H8:H52" si="0">SUM(B8:G8)</f>
        <v>2185</v>
      </c>
      <c r="I8" s="82">
        <f t="shared" ref="I8:I52" si="1">H8/$H$53</f>
        <v>0.45634920634920634</v>
      </c>
      <c r="K8" s="81">
        <f t="shared" ref="K8:L26" si="2">C8</f>
        <v>484</v>
      </c>
      <c r="L8" s="81">
        <f t="shared" si="2"/>
        <v>1522</v>
      </c>
      <c r="M8" s="80">
        <f t="shared" ref="M8:M52" si="3">SUM(K8:L8)</f>
        <v>2006</v>
      </c>
      <c r="N8" s="82">
        <f t="shared" ref="N8:N52" si="4">M8/$M$53</f>
        <v>0.45477216050782138</v>
      </c>
    </row>
    <row r="9" spans="1:14">
      <c r="A9" s="79" t="s">
        <v>47</v>
      </c>
      <c r="B9" s="80">
        <v>7</v>
      </c>
      <c r="C9" s="81">
        <v>192</v>
      </c>
      <c r="D9" s="81">
        <v>1448</v>
      </c>
      <c r="E9" s="80">
        <v>25</v>
      </c>
      <c r="F9" s="80">
        <v>90</v>
      </c>
      <c r="G9" s="80">
        <v>0</v>
      </c>
      <c r="H9" s="80">
        <f t="shared" si="0"/>
        <v>1762</v>
      </c>
      <c r="I9" s="82">
        <f t="shared" si="1"/>
        <v>0.36800334168755222</v>
      </c>
      <c r="K9" s="81">
        <f t="shared" si="2"/>
        <v>192</v>
      </c>
      <c r="L9" s="81">
        <f t="shared" si="2"/>
        <v>1448</v>
      </c>
      <c r="M9" s="80">
        <f t="shared" si="3"/>
        <v>1640</v>
      </c>
      <c r="N9" s="82">
        <f t="shared" si="4"/>
        <v>0.37179777828156879</v>
      </c>
    </row>
    <row r="10" spans="1:14">
      <c r="A10" s="79" t="s">
        <v>48</v>
      </c>
      <c r="B10" s="80" t="s">
        <v>92</v>
      </c>
      <c r="C10" s="81">
        <v>5</v>
      </c>
      <c r="D10" s="81">
        <v>129</v>
      </c>
      <c r="E10" s="80">
        <v>1</v>
      </c>
      <c r="F10" s="80">
        <v>6</v>
      </c>
      <c r="G10" s="80">
        <v>0</v>
      </c>
      <c r="H10" s="80">
        <f t="shared" ref="H10:H17" si="5">SUM(B10:G10)</f>
        <v>141</v>
      </c>
      <c r="I10" s="82">
        <f t="shared" si="1"/>
        <v>2.944862155388471E-2</v>
      </c>
      <c r="K10" s="81">
        <f t="shared" si="2"/>
        <v>5</v>
      </c>
      <c r="L10" s="81">
        <f t="shared" si="2"/>
        <v>129</v>
      </c>
      <c r="M10" s="80">
        <f>SUM(K10:L10)</f>
        <v>134</v>
      </c>
      <c r="N10" s="82">
        <f t="shared" si="4"/>
        <v>3.0378598957152572E-2</v>
      </c>
    </row>
    <row r="11" spans="1:14">
      <c r="A11" s="79" t="s">
        <v>50</v>
      </c>
      <c r="B11" s="80" t="s">
        <v>92</v>
      </c>
      <c r="C11" s="81">
        <v>6</v>
      </c>
      <c r="D11" s="81">
        <v>91</v>
      </c>
      <c r="E11" s="80" t="s">
        <v>92</v>
      </c>
      <c r="F11" s="80">
        <v>3</v>
      </c>
      <c r="G11" s="80">
        <v>0</v>
      </c>
      <c r="H11" s="80">
        <f t="shared" si="5"/>
        <v>100</v>
      </c>
      <c r="I11" s="82">
        <f t="shared" si="1"/>
        <v>2.0885547201336674E-2</v>
      </c>
      <c r="K11" s="81">
        <f t="shared" si="2"/>
        <v>6</v>
      </c>
      <c r="L11" s="81">
        <f t="shared" si="2"/>
        <v>91</v>
      </c>
      <c r="M11" s="80">
        <f t="shared" si="3"/>
        <v>97</v>
      </c>
      <c r="N11" s="82">
        <f t="shared" si="4"/>
        <v>2.1990478349580594E-2</v>
      </c>
    </row>
    <row r="12" spans="1:14">
      <c r="A12" s="79" t="s">
        <v>49</v>
      </c>
      <c r="B12" s="80" t="s">
        <v>92</v>
      </c>
      <c r="C12" s="81">
        <v>4</v>
      </c>
      <c r="D12" s="81">
        <v>72</v>
      </c>
      <c r="E12" s="80">
        <v>1</v>
      </c>
      <c r="F12" s="80">
        <v>13</v>
      </c>
      <c r="G12" s="80">
        <v>0</v>
      </c>
      <c r="H12" s="80">
        <f t="shared" si="5"/>
        <v>90</v>
      </c>
      <c r="I12" s="82">
        <f t="shared" si="1"/>
        <v>1.8796992481203006E-2</v>
      </c>
      <c r="K12" s="81">
        <f t="shared" si="2"/>
        <v>4</v>
      </c>
      <c r="L12" s="81">
        <f t="shared" si="2"/>
        <v>72</v>
      </c>
      <c r="M12" s="80">
        <f t="shared" si="3"/>
        <v>76</v>
      </c>
      <c r="N12" s="82">
        <f t="shared" si="4"/>
        <v>1.7229653139877579E-2</v>
      </c>
    </row>
    <row r="13" spans="1:14">
      <c r="A13" s="79" t="s">
        <v>51</v>
      </c>
      <c r="B13" s="80">
        <v>1</v>
      </c>
      <c r="C13" s="81">
        <v>5</v>
      </c>
      <c r="D13" s="81">
        <v>46</v>
      </c>
      <c r="E13" s="80">
        <v>2</v>
      </c>
      <c r="F13" s="80">
        <v>6</v>
      </c>
      <c r="G13" s="80">
        <v>0</v>
      </c>
      <c r="H13" s="80">
        <f t="shared" si="5"/>
        <v>60</v>
      </c>
      <c r="I13" s="82">
        <f t="shared" si="1"/>
        <v>1.2531328320802004E-2</v>
      </c>
      <c r="K13" s="81">
        <f t="shared" ref="K13:L15" si="6">C13</f>
        <v>5</v>
      </c>
      <c r="L13" s="81">
        <f t="shared" si="6"/>
        <v>46</v>
      </c>
      <c r="M13" s="80">
        <f>SUM(K13:L13)</f>
        <v>51</v>
      </c>
      <c r="N13" s="82">
        <f t="shared" si="4"/>
        <v>1.1562004080707322E-2</v>
      </c>
    </row>
    <row r="14" spans="1:14">
      <c r="A14" s="79" t="s">
        <v>52</v>
      </c>
      <c r="B14" s="80" t="s">
        <v>92</v>
      </c>
      <c r="C14" s="81">
        <v>1</v>
      </c>
      <c r="D14" s="81">
        <v>52</v>
      </c>
      <c r="E14" s="80" t="s">
        <v>92</v>
      </c>
      <c r="F14" s="80" t="s">
        <v>92</v>
      </c>
      <c r="G14" s="80">
        <v>0</v>
      </c>
      <c r="H14" s="80">
        <f t="shared" si="5"/>
        <v>53</v>
      </c>
      <c r="I14" s="82">
        <f t="shared" si="1"/>
        <v>1.1069340016708437E-2</v>
      </c>
      <c r="K14" s="81">
        <f t="shared" si="6"/>
        <v>1</v>
      </c>
      <c r="L14" s="81">
        <f t="shared" si="6"/>
        <v>52</v>
      </c>
      <c r="M14" s="80">
        <f>SUM(K14:L14)</f>
        <v>53</v>
      </c>
      <c r="N14" s="82">
        <f t="shared" si="4"/>
        <v>1.2015416005440944E-2</v>
      </c>
    </row>
    <row r="15" spans="1:14">
      <c r="A15" s="79" t="s">
        <v>53</v>
      </c>
      <c r="B15" s="80" t="s">
        <v>92</v>
      </c>
      <c r="C15" s="81">
        <v>4</v>
      </c>
      <c r="D15" s="81">
        <v>46</v>
      </c>
      <c r="E15" s="80" t="s">
        <v>92</v>
      </c>
      <c r="F15" s="80">
        <v>1</v>
      </c>
      <c r="G15" s="80">
        <v>0</v>
      </c>
      <c r="H15" s="80">
        <f t="shared" si="5"/>
        <v>51</v>
      </c>
      <c r="I15" s="82">
        <f t="shared" si="1"/>
        <v>1.0651629072681704E-2</v>
      </c>
      <c r="K15" s="81">
        <f t="shared" si="6"/>
        <v>4</v>
      </c>
      <c r="L15" s="81">
        <f t="shared" si="6"/>
        <v>46</v>
      </c>
      <c r="M15" s="80">
        <f>SUM(K15:L15)</f>
        <v>50</v>
      </c>
      <c r="N15" s="82">
        <f t="shared" si="4"/>
        <v>1.1335298118340512E-2</v>
      </c>
    </row>
    <row r="16" spans="1:14">
      <c r="A16" s="79" t="s">
        <v>60</v>
      </c>
      <c r="B16" s="80" t="s">
        <v>92</v>
      </c>
      <c r="C16" s="81">
        <v>8</v>
      </c>
      <c r="D16" s="81">
        <v>30</v>
      </c>
      <c r="E16" s="80">
        <v>1</v>
      </c>
      <c r="F16" s="80">
        <v>3</v>
      </c>
      <c r="G16" s="80">
        <v>0</v>
      </c>
      <c r="H16" s="80">
        <f t="shared" si="5"/>
        <v>42</v>
      </c>
      <c r="I16" s="82">
        <f t="shared" si="1"/>
        <v>8.771929824561403E-3</v>
      </c>
      <c r="K16" s="81">
        <f t="shared" si="2"/>
        <v>8</v>
      </c>
      <c r="L16" s="81">
        <f t="shared" si="2"/>
        <v>30</v>
      </c>
      <c r="M16" s="80">
        <f t="shared" si="3"/>
        <v>38</v>
      </c>
      <c r="N16" s="82">
        <f t="shared" si="4"/>
        <v>8.6148265699387896E-3</v>
      </c>
    </row>
    <row r="17" spans="1:14">
      <c r="A17" s="79" t="s">
        <v>94</v>
      </c>
      <c r="B17" s="80" t="s">
        <v>92</v>
      </c>
      <c r="C17" s="81">
        <v>7</v>
      </c>
      <c r="D17" s="81">
        <v>29</v>
      </c>
      <c r="E17" s="80" t="s">
        <v>92</v>
      </c>
      <c r="F17" s="80">
        <v>2</v>
      </c>
      <c r="G17" s="80">
        <v>0</v>
      </c>
      <c r="H17" s="80">
        <f t="shared" si="5"/>
        <v>38</v>
      </c>
      <c r="I17" s="82">
        <f t="shared" si="1"/>
        <v>7.9365079365079361E-3</v>
      </c>
      <c r="K17" s="81">
        <f>C17</f>
        <v>7</v>
      </c>
      <c r="L17" s="81">
        <f>D17</f>
        <v>29</v>
      </c>
      <c r="M17" s="80">
        <f>SUM(K17:L17)</f>
        <v>36</v>
      </c>
      <c r="N17" s="82">
        <f t="shared" si="4"/>
        <v>8.1614146452051693E-3</v>
      </c>
    </row>
    <row r="18" spans="1:14">
      <c r="A18" s="79" t="s">
        <v>93</v>
      </c>
      <c r="B18" s="80" t="s">
        <v>92</v>
      </c>
      <c r="C18" s="81" t="s">
        <v>92</v>
      </c>
      <c r="D18" s="81">
        <v>22</v>
      </c>
      <c r="E18" s="80">
        <v>3</v>
      </c>
      <c r="F18" s="80">
        <v>5</v>
      </c>
      <c r="G18" s="80">
        <v>0</v>
      </c>
      <c r="H18" s="80">
        <f t="shared" si="0"/>
        <v>30</v>
      </c>
      <c r="I18" s="82">
        <f t="shared" si="1"/>
        <v>6.2656641604010022E-3</v>
      </c>
      <c r="K18" s="81" t="str">
        <f t="shared" si="2"/>
        <v>-</v>
      </c>
      <c r="L18" s="81">
        <f t="shared" si="2"/>
        <v>22</v>
      </c>
      <c r="M18" s="80">
        <f t="shared" si="3"/>
        <v>22</v>
      </c>
      <c r="N18" s="82">
        <f t="shared" si="4"/>
        <v>4.9875311720698253E-3</v>
      </c>
    </row>
    <row r="19" spans="1:14">
      <c r="A19" s="79" t="s">
        <v>79</v>
      </c>
      <c r="B19" s="80" t="s">
        <v>92</v>
      </c>
      <c r="C19" s="81">
        <v>3</v>
      </c>
      <c r="D19" s="81">
        <v>25</v>
      </c>
      <c r="E19" s="80" t="s">
        <v>92</v>
      </c>
      <c r="F19" s="80">
        <v>1</v>
      </c>
      <c r="G19" s="80">
        <v>0</v>
      </c>
      <c r="H19" s="80">
        <f>SUM(B19:G19)</f>
        <v>29</v>
      </c>
      <c r="I19" s="82">
        <f t="shared" si="1"/>
        <v>6.0568086883876354E-3</v>
      </c>
      <c r="K19" s="81">
        <f>C19</f>
        <v>3</v>
      </c>
      <c r="L19" s="81">
        <f>D19</f>
        <v>25</v>
      </c>
      <c r="M19" s="80">
        <f t="shared" si="3"/>
        <v>28</v>
      </c>
      <c r="N19" s="82">
        <f t="shared" si="4"/>
        <v>6.3477669462706872E-3</v>
      </c>
    </row>
    <row r="20" spans="1:14">
      <c r="A20" s="79" t="s">
        <v>95</v>
      </c>
      <c r="B20" s="80" t="s">
        <v>92</v>
      </c>
      <c r="C20" s="81" t="s">
        <v>92</v>
      </c>
      <c r="D20" s="81">
        <v>28</v>
      </c>
      <c r="E20" s="80" t="s">
        <v>92</v>
      </c>
      <c r="F20" s="80">
        <v>1</v>
      </c>
      <c r="G20" s="80">
        <v>0</v>
      </c>
      <c r="H20" s="80">
        <f t="shared" si="0"/>
        <v>29</v>
      </c>
      <c r="I20" s="82">
        <f t="shared" si="1"/>
        <v>6.0568086883876354E-3</v>
      </c>
      <c r="K20" s="81" t="str">
        <f t="shared" si="2"/>
        <v>-</v>
      </c>
      <c r="L20" s="81">
        <f t="shared" si="2"/>
        <v>28</v>
      </c>
      <c r="M20" s="80">
        <f t="shared" si="3"/>
        <v>28</v>
      </c>
      <c r="N20" s="82">
        <f t="shared" si="4"/>
        <v>6.3477669462706872E-3</v>
      </c>
    </row>
    <row r="21" spans="1:14">
      <c r="A21" s="79" t="s">
        <v>96</v>
      </c>
      <c r="B21" s="80" t="s">
        <v>92</v>
      </c>
      <c r="C21" s="81">
        <v>5</v>
      </c>
      <c r="D21" s="81">
        <v>17</v>
      </c>
      <c r="E21" s="80" t="s">
        <v>92</v>
      </c>
      <c r="F21" s="80">
        <v>4</v>
      </c>
      <c r="G21" s="80">
        <v>0</v>
      </c>
      <c r="H21" s="80">
        <f>SUM(B21:G21)</f>
        <v>26</v>
      </c>
      <c r="I21" s="82">
        <f t="shared" si="1"/>
        <v>5.4302422723475352E-3</v>
      </c>
      <c r="K21" s="81">
        <f>C21</f>
        <v>5</v>
      </c>
      <c r="L21" s="81">
        <f>D21</f>
        <v>17</v>
      </c>
      <c r="M21" s="80">
        <f>SUM(K21:L21)</f>
        <v>22</v>
      </c>
      <c r="N21" s="82">
        <f t="shared" si="4"/>
        <v>4.9875311720698253E-3</v>
      </c>
    </row>
    <row r="22" spans="1:14">
      <c r="A22" s="79" t="s">
        <v>97</v>
      </c>
      <c r="B22" s="80" t="s">
        <v>92</v>
      </c>
      <c r="C22" s="81">
        <v>7</v>
      </c>
      <c r="D22" s="81">
        <v>14</v>
      </c>
      <c r="E22" s="80" t="s">
        <v>92</v>
      </c>
      <c r="F22" s="80">
        <v>1</v>
      </c>
      <c r="G22" s="80">
        <v>0</v>
      </c>
      <c r="H22" s="80">
        <f>SUM(B22:G22)</f>
        <v>22</v>
      </c>
      <c r="I22" s="82">
        <f t="shared" si="1"/>
        <v>4.5948203842940682E-3</v>
      </c>
      <c r="K22" s="81">
        <f t="shared" si="2"/>
        <v>7</v>
      </c>
      <c r="L22" s="81">
        <f t="shared" si="2"/>
        <v>14</v>
      </c>
      <c r="M22" s="80">
        <f t="shared" si="3"/>
        <v>21</v>
      </c>
      <c r="N22" s="82">
        <f t="shared" si="4"/>
        <v>4.7608252097030151E-3</v>
      </c>
    </row>
    <row r="23" spans="1:14">
      <c r="A23" s="79" t="s">
        <v>98</v>
      </c>
      <c r="B23" s="80" t="s">
        <v>92</v>
      </c>
      <c r="C23" s="81">
        <v>1</v>
      </c>
      <c r="D23" s="81">
        <v>16</v>
      </c>
      <c r="E23" s="80" t="s">
        <v>92</v>
      </c>
      <c r="F23" s="80" t="s">
        <v>92</v>
      </c>
      <c r="G23" s="80">
        <v>0</v>
      </c>
      <c r="H23" s="80">
        <f t="shared" si="0"/>
        <v>17</v>
      </c>
      <c r="I23" s="82">
        <f t="shared" si="1"/>
        <v>3.5505430242272346E-3</v>
      </c>
      <c r="K23" s="81">
        <f t="shared" si="2"/>
        <v>1</v>
      </c>
      <c r="L23" s="81">
        <f t="shared" si="2"/>
        <v>16</v>
      </c>
      <c r="M23" s="80">
        <f t="shared" si="3"/>
        <v>17</v>
      </c>
      <c r="N23" s="82">
        <f t="shared" si="4"/>
        <v>3.8540013602357741E-3</v>
      </c>
    </row>
    <row r="24" spans="1:14">
      <c r="A24" s="79" t="s">
        <v>99</v>
      </c>
      <c r="B24" s="80" t="s">
        <v>92</v>
      </c>
      <c r="C24" s="81" t="s">
        <v>92</v>
      </c>
      <c r="D24" s="81">
        <v>12</v>
      </c>
      <c r="E24" s="80" t="s">
        <v>92</v>
      </c>
      <c r="F24" s="80">
        <v>1</v>
      </c>
      <c r="G24" s="80">
        <v>0</v>
      </c>
      <c r="H24" s="80">
        <f t="shared" si="0"/>
        <v>13</v>
      </c>
      <c r="I24" s="82">
        <f t="shared" si="1"/>
        <v>2.7151211361737676E-3</v>
      </c>
      <c r="K24" s="81" t="str">
        <f t="shared" si="2"/>
        <v>-</v>
      </c>
      <c r="L24" s="81">
        <f t="shared" si="2"/>
        <v>12</v>
      </c>
      <c r="M24" s="80">
        <f t="shared" si="3"/>
        <v>12</v>
      </c>
      <c r="N24" s="82">
        <f t="shared" si="4"/>
        <v>2.7204715484017228E-3</v>
      </c>
    </row>
    <row r="25" spans="1:14">
      <c r="A25" s="79" t="s">
        <v>100</v>
      </c>
      <c r="B25" s="80">
        <v>1</v>
      </c>
      <c r="C25" s="81">
        <v>6</v>
      </c>
      <c r="D25" s="81">
        <v>2</v>
      </c>
      <c r="E25" s="80" t="s">
        <v>92</v>
      </c>
      <c r="F25" s="80">
        <v>2</v>
      </c>
      <c r="G25" s="80">
        <v>0</v>
      </c>
      <c r="H25" s="80">
        <f>SUM(B25:G25)</f>
        <v>11</v>
      </c>
      <c r="I25" s="82">
        <f t="shared" si="1"/>
        <v>2.2974101921470341E-3</v>
      </c>
      <c r="K25" s="81">
        <f t="shared" si="2"/>
        <v>6</v>
      </c>
      <c r="L25" s="81">
        <f t="shared" si="2"/>
        <v>2</v>
      </c>
      <c r="M25" s="80">
        <f t="shared" si="3"/>
        <v>8</v>
      </c>
      <c r="N25" s="82">
        <f t="shared" si="4"/>
        <v>1.813647698934482E-3</v>
      </c>
    </row>
    <row r="26" spans="1:14">
      <c r="A26" s="79" t="s">
        <v>101</v>
      </c>
      <c r="B26" s="80" t="s">
        <v>92</v>
      </c>
      <c r="C26" s="81" t="s">
        <v>92</v>
      </c>
      <c r="D26" s="81">
        <v>3</v>
      </c>
      <c r="E26" s="80">
        <v>6</v>
      </c>
      <c r="F26" s="80">
        <v>2</v>
      </c>
      <c r="G26" s="80">
        <v>0</v>
      </c>
      <c r="H26" s="80">
        <f t="shared" si="0"/>
        <v>11</v>
      </c>
      <c r="I26" s="82">
        <f t="shared" si="1"/>
        <v>2.2974101921470341E-3</v>
      </c>
      <c r="K26" s="81" t="str">
        <f t="shared" si="2"/>
        <v>-</v>
      </c>
      <c r="L26" s="81">
        <f t="shared" si="2"/>
        <v>3</v>
      </c>
      <c r="M26" s="80">
        <f t="shared" si="3"/>
        <v>3</v>
      </c>
      <c r="N26" s="82">
        <f t="shared" si="4"/>
        <v>6.801178871004307E-4</v>
      </c>
    </row>
    <row r="27" spans="1:14">
      <c r="A27" s="79" t="s">
        <v>102</v>
      </c>
      <c r="B27" s="80" t="s">
        <v>92</v>
      </c>
      <c r="C27" s="81">
        <v>1</v>
      </c>
      <c r="D27" s="81">
        <v>7</v>
      </c>
      <c r="E27" s="80" t="s">
        <v>92</v>
      </c>
      <c r="F27" s="80">
        <v>1</v>
      </c>
      <c r="G27" s="80">
        <v>0</v>
      </c>
      <c r="H27" s="80">
        <f t="shared" si="0"/>
        <v>9</v>
      </c>
      <c r="I27" s="82">
        <f t="shared" si="1"/>
        <v>1.8796992481203006E-3</v>
      </c>
      <c r="K27" s="81">
        <f>C27</f>
        <v>1</v>
      </c>
      <c r="L27" s="81">
        <f>D27</f>
        <v>7</v>
      </c>
      <c r="M27" s="80">
        <f>SUM(K27:L27)</f>
        <v>8</v>
      </c>
      <c r="N27" s="82">
        <f t="shared" si="4"/>
        <v>1.813647698934482E-3</v>
      </c>
    </row>
    <row r="28" spans="1:14">
      <c r="A28" s="79" t="s">
        <v>103</v>
      </c>
      <c r="B28" s="80" t="s">
        <v>92</v>
      </c>
      <c r="C28" s="81">
        <v>1</v>
      </c>
      <c r="D28" s="81">
        <v>8</v>
      </c>
      <c r="E28" s="80" t="s">
        <v>92</v>
      </c>
      <c r="F28" s="80" t="s">
        <v>92</v>
      </c>
      <c r="G28" s="80">
        <v>0</v>
      </c>
      <c r="H28" s="80">
        <f t="shared" si="0"/>
        <v>9</v>
      </c>
      <c r="I28" s="82">
        <f t="shared" si="1"/>
        <v>1.8796992481203006E-3</v>
      </c>
      <c r="K28" s="81">
        <f>C28</f>
        <v>1</v>
      </c>
      <c r="L28" s="81">
        <f>D28</f>
        <v>8</v>
      </c>
      <c r="M28" s="80">
        <f>SUM(K28:L28)</f>
        <v>9</v>
      </c>
      <c r="N28" s="82">
        <f t="shared" si="4"/>
        <v>2.0403536613012923E-3</v>
      </c>
    </row>
    <row r="29" spans="1:14">
      <c r="A29" s="79" t="s">
        <v>104</v>
      </c>
      <c r="B29" s="80" t="s">
        <v>92</v>
      </c>
      <c r="C29" s="81" t="s">
        <v>92</v>
      </c>
      <c r="D29" s="81">
        <v>7</v>
      </c>
      <c r="E29" s="80" t="s">
        <v>92</v>
      </c>
      <c r="F29" s="80">
        <v>1</v>
      </c>
      <c r="G29" s="80">
        <v>0</v>
      </c>
      <c r="H29" s="80">
        <f t="shared" si="0"/>
        <v>8</v>
      </c>
      <c r="I29" s="82">
        <f t="shared" si="1"/>
        <v>1.6708437761069339E-3</v>
      </c>
      <c r="K29" s="81" t="str">
        <f t="shared" ref="K29:L47" si="7">C29</f>
        <v>-</v>
      </c>
      <c r="L29" s="81">
        <f t="shared" si="7"/>
        <v>7</v>
      </c>
      <c r="M29" s="80">
        <f t="shared" si="3"/>
        <v>7</v>
      </c>
      <c r="N29" s="82">
        <f t="shared" si="4"/>
        <v>1.5869417365676718E-3</v>
      </c>
    </row>
    <row r="30" spans="1:14">
      <c r="A30" s="79" t="s">
        <v>106</v>
      </c>
      <c r="B30" s="80" t="s">
        <v>92</v>
      </c>
      <c r="C30" s="81">
        <v>2</v>
      </c>
      <c r="D30" s="81">
        <v>5</v>
      </c>
      <c r="E30" s="80" t="s">
        <v>92</v>
      </c>
      <c r="F30" s="80" t="s">
        <v>92</v>
      </c>
      <c r="G30" s="80">
        <v>0</v>
      </c>
      <c r="H30" s="80">
        <f t="shared" si="0"/>
        <v>7</v>
      </c>
      <c r="I30" s="82">
        <f t="shared" si="1"/>
        <v>1.4619883040935672E-3</v>
      </c>
      <c r="K30" s="81">
        <f t="shared" si="7"/>
        <v>2</v>
      </c>
      <c r="L30" s="81">
        <f t="shared" si="7"/>
        <v>5</v>
      </c>
      <c r="M30" s="80">
        <f t="shared" si="3"/>
        <v>7</v>
      </c>
      <c r="N30" s="82">
        <f t="shared" si="4"/>
        <v>1.5869417365676718E-3</v>
      </c>
    </row>
    <row r="31" spans="1:14">
      <c r="A31" s="79" t="s">
        <v>105</v>
      </c>
      <c r="B31" s="80" t="s">
        <v>92</v>
      </c>
      <c r="C31" s="81">
        <v>1</v>
      </c>
      <c r="D31" s="81">
        <v>4</v>
      </c>
      <c r="E31" s="80" t="s">
        <v>92</v>
      </c>
      <c r="F31" s="80" t="s">
        <v>92</v>
      </c>
      <c r="G31" s="80">
        <v>0</v>
      </c>
      <c r="H31" s="80">
        <f t="shared" si="0"/>
        <v>5</v>
      </c>
      <c r="I31" s="82">
        <f t="shared" si="1"/>
        <v>1.0442773600668337E-3</v>
      </c>
      <c r="K31" s="81">
        <f t="shared" si="7"/>
        <v>1</v>
      </c>
      <c r="L31" s="81">
        <f t="shared" si="7"/>
        <v>4</v>
      </c>
      <c r="M31" s="80">
        <f t="shared" si="3"/>
        <v>5</v>
      </c>
      <c r="N31" s="82">
        <f t="shared" si="4"/>
        <v>1.1335298118340512E-3</v>
      </c>
    </row>
    <row r="32" spans="1:14">
      <c r="A32" s="79" t="s">
        <v>107</v>
      </c>
      <c r="B32" s="80" t="s">
        <v>92</v>
      </c>
      <c r="C32" s="81" t="s">
        <v>92</v>
      </c>
      <c r="D32" s="81">
        <v>3</v>
      </c>
      <c r="E32" s="80">
        <v>1</v>
      </c>
      <c r="F32" s="80">
        <v>1</v>
      </c>
      <c r="G32" s="80">
        <v>0</v>
      </c>
      <c r="H32" s="80">
        <f>SUM(B32:G32)</f>
        <v>5</v>
      </c>
      <c r="I32" s="82">
        <f t="shared" si="1"/>
        <v>1.0442773600668337E-3</v>
      </c>
      <c r="K32" s="81" t="str">
        <f>C32</f>
        <v>-</v>
      </c>
      <c r="L32" s="81">
        <f>D32</f>
        <v>3</v>
      </c>
      <c r="M32" s="80">
        <f>SUM(K32:L32)</f>
        <v>3</v>
      </c>
      <c r="N32" s="82">
        <f t="shared" si="4"/>
        <v>6.801178871004307E-4</v>
      </c>
    </row>
    <row r="33" spans="1:14">
      <c r="A33" s="79" t="s">
        <v>110</v>
      </c>
      <c r="B33" s="80" t="s">
        <v>92</v>
      </c>
      <c r="C33" s="81" t="s">
        <v>92</v>
      </c>
      <c r="D33" s="81">
        <v>3</v>
      </c>
      <c r="E33" s="80" t="s">
        <v>92</v>
      </c>
      <c r="F33" s="80">
        <v>1</v>
      </c>
      <c r="G33" s="80">
        <v>0</v>
      </c>
      <c r="H33" s="80">
        <f t="shared" si="0"/>
        <v>4</v>
      </c>
      <c r="I33" s="82">
        <f t="shared" si="1"/>
        <v>8.3542188805346695E-4</v>
      </c>
      <c r="K33" s="81" t="str">
        <f t="shared" si="7"/>
        <v>-</v>
      </c>
      <c r="L33" s="81">
        <f t="shared" si="7"/>
        <v>3</v>
      </c>
      <c r="M33" s="80">
        <f t="shared" si="3"/>
        <v>3</v>
      </c>
      <c r="N33" s="82">
        <f t="shared" si="4"/>
        <v>6.801178871004307E-4</v>
      </c>
    </row>
    <row r="34" spans="1:14">
      <c r="A34" s="79" t="s">
        <v>109</v>
      </c>
      <c r="B34" s="80" t="s">
        <v>92</v>
      </c>
      <c r="C34" s="81" t="s">
        <v>92</v>
      </c>
      <c r="D34" s="81">
        <v>3</v>
      </c>
      <c r="E34" s="80" t="s">
        <v>92</v>
      </c>
      <c r="F34" s="80" t="s">
        <v>92</v>
      </c>
      <c r="G34" s="80">
        <v>0</v>
      </c>
      <c r="H34" s="80">
        <f t="shared" si="0"/>
        <v>3</v>
      </c>
      <c r="I34" s="82">
        <f t="shared" si="1"/>
        <v>6.2656641604010022E-4</v>
      </c>
      <c r="K34" s="81" t="str">
        <f t="shared" si="7"/>
        <v>-</v>
      </c>
      <c r="L34" s="81">
        <f t="shared" si="7"/>
        <v>3</v>
      </c>
      <c r="M34" s="80">
        <f t="shared" si="3"/>
        <v>3</v>
      </c>
      <c r="N34" s="82">
        <f t="shared" si="4"/>
        <v>6.801178871004307E-4</v>
      </c>
    </row>
    <row r="35" spans="1:14">
      <c r="A35" s="79" t="s">
        <v>108</v>
      </c>
      <c r="B35" s="80" t="s">
        <v>92</v>
      </c>
      <c r="C35" s="81" t="s">
        <v>92</v>
      </c>
      <c r="D35" s="81">
        <v>2</v>
      </c>
      <c r="E35" s="80" t="s">
        <v>92</v>
      </c>
      <c r="F35" s="80">
        <v>1</v>
      </c>
      <c r="G35" s="80">
        <v>0</v>
      </c>
      <c r="H35" s="80">
        <f t="shared" si="0"/>
        <v>3</v>
      </c>
      <c r="I35" s="82">
        <f t="shared" si="1"/>
        <v>6.2656641604010022E-4</v>
      </c>
      <c r="K35" s="81" t="str">
        <f t="shared" si="7"/>
        <v>-</v>
      </c>
      <c r="L35" s="81">
        <f t="shared" si="7"/>
        <v>2</v>
      </c>
      <c r="M35" s="80">
        <f t="shared" si="3"/>
        <v>2</v>
      </c>
      <c r="N35" s="82">
        <f t="shared" si="4"/>
        <v>4.5341192473362049E-4</v>
      </c>
    </row>
    <row r="36" spans="1:14">
      <c r="A36" s="79" t="s">
        <v>111</v>
      </c>
      <c r="B36" s="80" t="s">
        <v>92</v>
      </c>
      <c r="C36" s="81" t="s">
        <v>92</v>
      </c>
      <c r="D36" s="81">
        <v>3</v>
      </c>
      <c r="E36" s="80" t="s">
        <v>92</v>
      </c>
      <c r="F36" s="80" t="s">
        <v>92</v>
      </c>
      <c r="G36" s="80">
        <v>0</v>
      </c>
      <c r="H36" s="80">
        <f>SUM(B36:G36)</f>
        <v>3</v>
      </c>
      <c r="I36" s="82">
        <f t="shared" si="1"/>
        <v>6.2656641604010022E-4</v>
      </c>
      <c r="K36" s="81" t="str">
        <f>C36</f>
        <v>-</v>
      </c>
      <c r="L36" s="81">
        <f>D36</f>
        <v>3</v>
      </c>
      <c r="M36" s="80">
        <f>SUM(K36:L36)</f>
        <v>3</v>
      </c>
      <c r="N36" s="82">
        <f t="shared" si="4"/>
        <v>6.801178871004307E-4</v>
      </c>
    </row>
    <row r="37" spans="1:14">
      <c r="A37" s="79" t="s">
        <v>112</v>
      </c>
      <c r="B37" s="80" t="s">
        <v>92</v>
      </c>
      <c r="C37" s="81" t="s">
        <v>92</v>
      </c>
      <c r="D37" s="81">
        <v>3</v>
      </c>
      <c r="E37" s="80" t="s">
        <v>92</v>
      </c>
      <c r="F37" s="80" t="s">
        <v>92</v>
      </c>
      <c r="G37" s="80">
        <v>0</v>
      </c>
      <c r="H37" s="80">
        <f>SUM(B37:G37)</f>
        <v>3</v>
      </c>
      <c r="I37" s="82">
        <f t="shared" si="1"/>
        <v>6.2656641604010022E-4</v>
      </c>
      <c r="K37" s="81" t="str">
        <f>C37</f>
        <v>-</v>
      </c>
      <c r="L37" s="81">
        <f>D37</f>
        <v>3</v>
      </c>
      <c r="M37" s="80">
        <f>SUM(K37:L37)</f>
        <v>3</v>
      </c>
      <c r="N37" s="82">
        <f t="shared" si="4"/>
        <v>6.801178871004307E-4</v>
      </c>
    </row>
    <row r="38" spans="1:14">
      <c r="A38" s="79" t="s">
        <v>116</v>
      </c>
      <c r="B38" s="80" t="s">
        <v>92</v>
      </c>
      <c r="C38" s="81" t="s">
        <v>92</v>
      </c>
      <c r="D38" s="81">
        <v>1</v>
      </c>
      <c r="E38" s="80" t="s">
        <v>92</v>
      </c>
      <c r="F38" s="80">
        <v>1</v>
      </c>
      <c r="G38" s="80">
        <v>0</v>
      </c>
      <c r="H38" s="80">
        <f t="shared" si="0"/>
        <v>2</v>
      </c>
      <c r="I38" s="82">
        <f t="shared" si="1"/>
        <v>4.1771094402673348E-4</v>
      </c>
      <c r="K38" s="81" t="str">
        <f t="shared" si="7"/>
        <v>-</v>
      </c>
      <c r="L38" s="81">
        <f t="shared" si="7"/>
        <v>1</v>
      </c>
      <c r="M38" s="80">
        <f t="shared" si="3"/>
        <v>1</v>
      </c>
      <c r="N38" s="82">
        <f t="shared" si="4"/>
        <v>2.2670596236681024E-4</v>
      </c>
    </row>
    <row r="39" spans="1:14">
      <c r="A39" s="79" t="s">
        <v>113</v>
      </c>
      <c r="B39" s="80" t="s">
        <v>92</v>
      </c>
      <c r="C39" s="81" t="s">
        <v>92</v>
      </c>
      <c r="D39" s="81">
        <v>2</v>
      </c>
      <c r="E39" s="80" t="s">
        <v>92</v>
      </c>
      <c r="F39" s="80" t="s">
        <v>92</v>
      </c>
      <c r="G39" s="80">
        <v>0</v>
      </c>
      <c r="H39" s="80">
        <f t="shared" si="0"/>
        <v>2</v>
      </c>
      <c r="I39" s="82">
        <f t="shared" si="1"/>
        <v>4.1771094402673348E-4</v>
      </c>
      <c r="K39" s="81" t="str">
        <f t="shared" si="7"/>
        <v>-</v>
      </c>
      <c r="L39" s="81">
        <f t="shared" si="7"/>
        <v>2</v>
      </c>
      <c r="M39" s="80">
        <f t="shared" si="3"/>
        <v>2</v>
      </c>
      <c r="N39" s="82">
        <f t="shared" si="4"/>
        <v>4.5341192473362049E-4</v>
      </c>
    </row>
    <row r="40" spans="1:14">
      <c r="A40" s="79" t="s">
        <v>114</v>
      </c>
      <c r="B40" s="80" t="s">
        <v>92</v>
      </c>
      <c r="C40" s="81" t="s">
        <v>92</v>
      </c>
      <c r="D40" s="81">
        <v>2</v>
      </c>
      <c r="E40" s="80" t="s">
        <v>92</v>
      </c>
      <c r="F40" s="80" t="s">
        <v>92</v>
      </c>
      <c r="G40" s="80">
        <v>0</v>
      </c>
      <c r="H40" s="80">
        <f t="shared" si="0"/>
        <v>2</v>
      </c>
      <c r="I40" s="82">
        <f t="shared" si="1"/>
        <v>4.1771094402673348E-4</v>
      </c>
      <c r="K40" s="81" t="str">
        <f t="shared" si="7"/>
        <v>-</v>
      </c>
      <c r="L40" s="81">
        <f t="shared" si="7"/>
        <v>2</v>
      </c>
      <c r="M40" s="80">
        <f t="shared" si="3"/>
        <v>2</v>
      </c>
      <c r="N40" s="82">
        <f t="shared" si="4"/>
        <v>4.5341192473362049E-4</v>
      </c>
    </row>
    <row r="41" spans="1:14">
      <c r="A41" s="79" t="s">
        <v>115</v>
      </c>
      <c r="B41" s="80" t="s">
        <v>92</v>
      </c>
      <c r="C41" s="81" t="s">
        <v>92</v>
      </c>
      <c r="D41" s="81">
        <v>2</v>
      </c>
      <c r="E41" s="80" t="s">
        <v>92</v>
      </c>
      <c r="F41" s="80" t="s">
        <v>92</v>
      </c>
      <c r="G41" s="80">
        <v>0</v>
      </c>
      <c r="H41" s="80">
        <f t="shared" si="0"/>
        <v>2</v>
      </c>
      <c r="I41" s="82">
        <f t="shared" si="1"/>
        <v>4.1771094402673348E-4</v>
      </c>
      <c r="K41" s="81" t="str">
        <f t="shared" si="7"/>
        <v>-</v>
      </c>
      <c r="L41" s="81">
        <f t="shared" si="7"/>
        <v>2</v>
      </c>
      <c r="M41" s="80">
        <f t="shared" si="3"/>
        <v>2</v>
      </c>
      <c r="N41" s="82">
        <f t="shared" si="4"/>
        <v>4.5341192473362049E-4</v>
      </c>
    </row>
    <row r="42" spans="1:14">
      <c r="A42" s="79" t="s">
        <v>140</v>
      </c>
      <c r="B42" s="80" t="s">
        <v>92</v>
      </c>
      <c r="C42" s="81" t="s">
        <v>92</v>
      </c>
      <c r="D42" s="81">
        <v>1</v>
      </c>
      <c r="E42" s="80" t="s">
        <v>92</v>
      </c>
      <c r="F42" s="80" t="s">
        <v>92</v>
      </c>
      <c r="G42" s="80">
        <v>0</v>
      </c>
      <c r="H42" s="80">
        <f t="shared" si="0"/>
        <v>1</v>
      </c>
      <c r="I42" s="82">
        <f t="shared" si="1"/>
        <v>2.0885547201336674E-4</v>
      </c>
      <c r="K42" s="81" t="str">
        <f t="shared" si="7"/>
        <v>-</v>
      </c>
      <c r="L42" s="81">
        <f t="shared" si="7"/>
        <v>1</v>
      </c>
      <c r="M42" s="80">
        <f t="shared" si="3"/>
        <v>1</v>
      </c>
      <c r="N42" s="82">
        <f t="shared" si="4"/>
        <v>2.2670596236681024E-4</v>
      </c>
    </row>
    <row r="43" spans="1:14">
      <c r="A43" s="79" t="s">
        <v>141</v>
      </c>
      <c r="B43" s="80" t="s">
        <v>92</v>
      </c>
      <c r="C43" s="81">
        <v>1</v>
      </c>
      <c r="D43" s="81" t="s">
        <v>92</v>
      </c>
      <c r="E43" s="80" t="s">
        <v>92</v>
      </c>
      <c r="F43" s="80" t="s">
        <v>92</v>
      </c>
      <c r="G43" s="80">
        <v>0</v>
      </c>
      <c r="H43" s="80">
        <f t="shared" si="0"/>
        <v>1</v>
      </c>
      <c r="I43" s="82">
        <f t="shared" si="1"/>
        <v>2.0885547201336674E-4</v>
      </c>
      <c r="K43" s="81">
        <f t="shared" si="7"/>
        <v>1</v>
      </c>
      <c r="L43" s="81" t="str">
        <f t="shared" si="7"/>
        <v>-</v>
      </c>
      <c r="M43" s="80">
        <f t="shared" si="3"/>
        <v>1</v>
      </c>
      <c r="N43" s="82">
        <f t="shared" si="4"/>
        <v>2.2670596236681024E-4</v>
      </c>
    </row>
    <row r="44" spans="1:14">
      <c r="A44" s="79" t="s">
        <v>119</v>
      </c>
      <c r="B44" s="80" t="s">
        <v>92</v>
      </c>
      <c r="C44" s="81" t="s">
        <v>92</v>
      </c>
      <c r="D44" s="81">
        <v>1</v>
      </c>
      <c r="E44" s="80" t="s">
        <v>92</v>
      </c>
      <c r="F44" s="80" t="s">
        <v>92</v>
      </c>
      <c r="G44" s="80">
        <v>0</v>
      </c>
      <c r="H44" s="80">
        <f t="shared" si="0"/>
        <v>1</v>
      </c>
      <c r="I44" s="82">
        <f t="shared" si="1"/>
        <v>2.0885547201336674E-4</v>
      </c>
      <c r="K44" s="81" t="str">
        <f t="shared" si="7"/>
        <v>-</v>
      </c>
      <c r="L44" s="81">
        <f t="shared" si="7"/>
        <v>1</v>
      </c>
      <c r="M44" s="80">
        <f t="shared" si="3"/>
        <v>1</v>
      </c>
      <c r="N44" s="82">
        <f t="shared" si="4"/>
        <v>2.2670596236681024E-4</v>
      </c>
    </row>
    <row r="45" spans="1:14">
      <c r="A45" s="79" t="s">
        <v>123</v>
      </c>
      <c r="B45" s="80" t="s">
        <v>92</v>
      </c>
      <c r="C45" s="81" t="s">
        <v>92</v>
      </c>
      <c r="D45" s="81">
        <v>1</v>
      </c>
      <c r="E45" s="80" t="s">
        <v>92</v>
      </c>
      <c r="F45" s="80" t="s">
        <v>92</v>
      </c>
      <c r="G45" s="80">
        <v>0</v>
      </c>
      <c r="H45" s="80">
        <f t="shared" si="0"/>
        <v>1</v>
      </c>
      <c r="I45" s="82">
        <f t="shared" si="1"/>
        <v>2.0885547201336674E-4</v>
      </c>
      <c r="K45" s="81" t="str">
        <f t="shared" si="7"/>
        <v>-</v>
      </c>
      <c r="L45" s="81">
        <f t="shared" si="7"/>
        <v>1</v>
      </c>
      <c r="M45" s="80">
        <f t="shared" si="3"/>
        <v>1</v>
      </c>
      <c r="N45" s="82">
        <f t="shared" si="4"/>
        <v>2.2670596236681024E-4</v>
      </c>
    </row>
    <row r="46" spans="1:14">
      <c r="A46" s="79" t="s">
        <v>139</v>
      </c>
      <c r="B46" s="80" t="s">
        <v>92</v>
      </c>
      <c r="C46" s="81" t="s">
        <v>92</v>
      </c>
      <c r="D46" s="81" t="s">
        <v>92</v>
      </c>
      <c r="E46" s="80" t="s">
        <v>92</v>
      </c>
      <c r="F46" s="80">
        <v>1</v>
      </c>
      <c r="G46" s="80">
        <v>0</v>
      </c>
      <c r="H46" s="80">
        <f t="shared" si="0"/>
        <v>1</v>
      </c>
      <c r="I46" s="82">
        <f t="shared" si="1"/>
        <v>2.0885547201336674E-4</v>
      </c>
      <c r="K46" s="81" t="str">
        <f t="shared" si="7"/>
        <v>-</v>
      </c>
      <c r="L46" s="81" t="str">
        <f t="shared" si="7"/>
        <v>-</v>
      </c>
      <c r="M46" s="80">
        <f t="shared" si="3"/>
        <v>0</v>
      </c>
      <c r="N46" s="82">
        <f t="shared" si="4"/>
        <v>0</v>
      </c>
    </row>
    <row r="47" spans="1:14">
      <c r="A47" s="79" t="s">
        <v>117</v>
      </c>
      <c r="B47" s="80" t="s">
        <v>92</v>
      </c>
      <c r="C47" s="81">
        <v>1</v>
      </c>
      <c r="D47" s="81" t="s">
        <v>92</v>
      </c>
      <c r="E47" s="80" t="s">
        <v>92</v>
      </c>
      <c r="F47" s="80" t="s">
        <v>92</v>
      </c>
      <c r="G47" s="80">
        <v>0</v>
      </c>
      <c r="H47" s="80">
        <f t="shared" si="0"/>
        <v>1</v>
      </c>
      <c r="I47" s="82">
        <f t="shared" si="1"/>
        <v>2.0885547201336674E-4</v>
      </c>
      <c r="K47" s="81">
        <f t="shared" si="7"/>
        <v>1</v>
      </c>
      <c r="L47" s="81" t="str">
        <f t="shared" si="7"/>
        <v>-</v>
      </c>
      <c r="M47" s="80">
        <f t="shared" si="3"/>
        <v>1</v>
      </c>
      <c r="N47" s="82">
        <f t="shared" si="4"/>
        <v>2.2670596236681024E-4</v>
      </c>
    </row>
    <row r="48" spans="1:14">
      <c r="A48" s="79" t="s">
        <v>122</v>
      </c>
      <c r="B48" s="80" t="s">
        <v>92</v>
      </c>
      <c r="C48" s="81" t="s">
        <v>92</v>
      </c>
      <c r="D48" s="81" t="s">
        <v>92</v>
      </c>
      <c r="E48" s="80" t="s">
        <v>92</v>
      </c>
      <c r="F48" s="80">
        <v>1</v>
      </c>
      <c r="G48" s="80">
        <v>0</v>
      </c>
      <c r="H48" s="80">
        <f t="shared" si="0"/>
        <v>1</v>
      </c>
      <c r="I48" s="82">
        <f t="shared" si="1"/>
        <v>2.0885547201336674E-4</v>
      </c>
      <c r="K48" s="81" t="str">
        <f t="shared" ref="K48:L52" si="8">C48</f>
        <v>-</v>
      </c>
      <c r="L48" s="81" t="str">
        <f t="shared" si="8"/>
        <v>-</v>
      </c>
      <c r="M48" s="80">
        <f t="shared" si="3"/>
        <v>0</v>
      </c>
      <c r="N48" s="82">
        <f t="shared" si="4"/>
        <v>0</v>
      </c>
    </row>
    <row r="49" spans="1:14">
      <c r="A49" s="79" t="s">
        <v>120</v>
      </c>
      <c r="B49" s="80" t="s">
        <v>92</v>
      </c>
      <c r="C49" s="81" t="s">
        <v>92</v>
      </c>
      <c r="D49" s="81">
        <v>1</v>
      </c>
      <c r="E49" s="80" t="s">
        <v>92</v>
      </c>
      <c r="F49" s="80" t="s">
        <v>92</v>
      </c>
      <c r="G49" s="80">
        <v>0</v>
      </c>
      <c r="H49" s="80">
        <f t="shared" si="0"/>
        <v>1</v>
      </c>
      <c r="I49" s="82">
        <f t="shared" si="1"/>
        <v>2.0885547201336674E-4</v>
      </c>
      <c r="K49" s="81" t="str">
        <f t="shared" si="8"/>
        <v>-</v>
      </c>
      <c r="L49" s="81">
        <f t="shared" si="8"/>
        <v>1</v>
      </c>
      <c r="M49" s="80">
        <f t="shared" si="3"/>
        <v>1</v>
      </c>
      <c r="N49" s="82">
        <f t="shared" si="4"/>
        <v>2.2670596236681024E-4</v>
      </c>
    </row>
    <row r="50" spans="1:14">
      <c r="A50" s="79" t="s">
        <v>121</v>
      </c>
      <c r="B50" s="80" t="s">
        <v>92</v>
      </c>
      <c r="C50" s="81" t="s">
        <v>92</v>
      </c>
      <c r="D50" s="81">
        <v>1</v>
      </c>
      <c r="E50" s="80" t="s">
        <v>92</v>
      </c>
      <c r="F50" s="80" t="s">
        <v>92</v>
      </c>
      <c r="G50" s="80">
        <v>0</v>
      </c>
      <c r="H50" s="80">
        <f t="shared" si="0"/>
        <v>1</v>
      </c>
      <c r="I50" s="82">
        <f t="shared" si="1"/>
        <v>2.0885547201336674E-4</v>
      </c>
      <c r="K50" s="81" t="str">
        <f t="shared" si="8"/>
        <v>-</v>
      </c>
      <c r="L50" s="81">
        <f t="shared" si="8"/>
        <v>1</v>
      </c>
      <c r="M50" s="80">
        <f t="shared" si="3"/>
        <v>1</v>
      </c>
      <c r="N50" s="82">
        <f t="shared" si="4"/>
        <v>2.2670596236681024E-4</v>
      </c>
    </row>
    <row r="51" spans="1:14">
      <c r="A51" s="79" t="s">
        <v>118</v>
      </c>
      <c r="B51" s="80" t="s">
        <v>92</v>
      </c>
      <c r="C51" s="81" t="s">
        <v>92</v>
      </c>
      <c r="D51" s="81">
        <v>1</v>
      </c>
      <c r="E51" s="80" t="s">
        <v>92</v>
      </c>
      <c r="F51" s="80" t="s">
        <v>92</v>
      </c>
      <c r="G51" s="80">
        <v>0</v>
      </c>
      <c r="H51" s="80">
        <f t="shared" si="0"/>
        <v>1</v>
      </c>
      <c r="I51" s="82">
        <f t="shared" si="1"/>
        <v>2.0885547201336674E-4</v>
      </c>
      <c r="K51" s="81" t="str">
        <f t="shared" si="8"/>
        <v>-</v>
      </c>
      <c r="L51" s="81">
        <f t="shared" si="8"/>
        <v>1</v>
      </c>
      <c r="M51" s="80">
        <f t="shared" si="3"/>
        <v>1</v>
      </c>
      <c r="N51" s="82">
        <f t="shared" si="4"/>
        <v>2.2670596236681024E-4</v>
      </c>
    </row>
    <row r="52" spans="1:14">
      <c r="A52" s="79" t="s">
        <v>142</v>
      </c>
      <c r="B52" s="80" t="s">
        <v>92</v>
      </c>
      <c r="C52" s="81">
        <v>1</v>
      </c>
      <c r="D52" s="81" t="s">
        <v>92</v>
      </c>
      <c r="E52" s="80" t="s">
        <v>92</v>
      </c>
      <c r="F52" s="80" t="s">
        <v>92</v>
      </c>
      <c r="G52" s="80">
        <v>0</v>
      </c>
      <c r="H52" s="80">
        <f t="shared" si="0"/>
        <v>1</v>
      </c>
      <c r="I52" s="82">
        <f t="shared" si="1"/>
        <v>2.0885547201336674E-4</v>
      </c>
      <c r="K52" s="81">
        <f t="shared" si="8"/>
        <v>1</v>
      </c>
      <c r="L52" s="81" t="str">
        <f t="shared" si="8"/>
        <v>-</v>
      </c>
      <c r="M52" s="80">
        <f t="shared" si="3"/>
        <v>1</v>
      </c>
      <c r="N52" s="82">
        <f t="shared" si="4"/>
        <v>2.2670596236681024E-4</v>
      </c>
    </row>
    <row r="53" spans="1:14">
      <c r="A53" s="83" t="s">
        <v>124</v>
      </c>
      <c r="B53" s="84">
        <f t="shared" ref="B53:I53" si="9">SUM(B8:B52)</f>
        <v>13</v>
      </c>
      <c r="C53" s="85">
        <f t="shared" si="9"/>
        <v>746</v>
      </c>
      <c r="D53" s="85">
        <f t="shared" si="9"/>
        <v>3665</v>
      </c>
      <c r="E53" s="84">
        <f t="shared" si="9"/>
        <v>75</v>
      </c>
      <c r="F53" s="84">
        <f t="shared" si="9"/>
        <v>289</v>
      </c>
      <c r="G53" s="84">
        <f t="shared" si="9"/>
        <v>0</v>
      </c>
      <c r="H53" s="84">
        <f t="shared" si="9"/>
        <v>4788</v>
      </c>
      <c r="I53" s="86">
        <f t="shared" si="9"/>
        <v>0.99999999999999967</v>
      </c>
      <c r="K53" s="85">
        <f>SUM(K8:K52)</f>
        <v>746</v>
      </c>
      <c r="L53" s="85">
        <f>SUM(L8:L52)</f>
        <v>3665</v>
      </c>
      <c r="M53" s="84">
        <f>SUM(M8:M52)</f>
        <v>4411</v>
      </c>
      <c r="N53" s="86">
        <f>SUM(N8:N52)</f>
        <v>1</v>
      </c>
    </row>
    <row r="55" spans="1:14">
      <c r="A55" s="87" t="s">
        <v>125</v>
      </c>
    </row>
    <row r="56" spans="1:14">
      <c r="A56" s="89" t="s">
        <v>151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90" customWidth="1"/>
    <col min="2" max="2" width="9.140625" style="88"/>
    <col min="3" max="3" width="9.140625" style="73"/>
    <col min="4" max="4" width="10.42578125" style="73" customWidth="1"/>
    <col min="5" max="5" width="9.140625" style="76"/>
    <col min="6" max="160" width="9.140625" style="73"/>
    <col min="161" max="161" width="64.7109375" style="73" bestFit="1" customWidth="1"/>
    <col min="162" max="163" width="9.140625" style="73"/>
    <col min="164" max="164" width="10.42578125" style="73" customWidth="1"/>
    <col min="165" max="217" width="9.140625" style="73"/>
    <col min="218" max="218" width="64.7109375" style="73" bestFit="1" customWidth="1"/>
    <col min="219" max="220" width="9.140625" style="73"/>
    <col min="221" max="221" width="10.42578125" style="73" customWidth="1"/>
    <col min="222" max="225" width="9.140625" style="73"/>
    <col min="226" max="226" width="64.7109375" style="73" bestFit="1" customWidth="1"/>
    <col min="227" max="228" width="9.140625" style="73"/>
    <col min="229" max="229" width="10.42578125" style="73" customWidth="1"/>
    <col min="230" max="16384" width="9.140625" style="73"/>
  </cols>
  <sheetData>
    <row r="1" spans="1:6" ht="17.25">
      <c r="A1" s="149" t="s">
        <v>45</v>
      </c>
      <c r="B1" s="149"/>
      <c r="C1" s="149"/>
      <c r="D1" s="149"/>
      <c r="E1" s="149"/>
      <c r="F1" s="149"/>
    </row>
    <row r="2" spans="1:6">
      <c r="A2" s="150" t="s">
        <v>81</v>
      </c>
      <c r="B2" s="150"/>
      <c r="C2" s="150"/>
      <c r="D2" s="150"/>
      <c r="E2" s="150"/>
      <c r="F2" s="150"/>
    </row>
    <row r="3" spans="1:6" ht="18">
      <c r="A3" s="151" t="s">
        <v>82</v>
      </c>
      <c r="B3" s="151"/>
      <c r="C3" s="151"/>
      <c r="D3" s="151"/>
      <c r="E3" s="151"/>
      <c r="F3" s="151"/>
    </row>
    <row r="4" spans="1:6">
      <c r="A4" s="74"/>
      <c r="B4" s="74"/>
      <c r="C4" s="74"/>
      <c r="D4" s="74"/>
      <c r="E4" s="75"/>
    </row>
    <row r="5" spans="1:6" ht="15.75">
      <c r="A5" s="152" t="s">
        <v>152</v>
      </c>
      <c r="B5" s="153"/>
      <c r="C5" s="153"/>
      <c r="D5" s="153"/>
      <c r="E5" s="153"/>
      <c r="F5" s="154"/>
    </row>
    <row r="6" spans="1:6">
      <c r="B6" s="90"/>
      <c r="C6" s="90"/>
      <c r="D6" s="88"/>
    </row>
    <row r="7" spans="1:6" ht="30">
      <c r="A7" s="77" t="s">
        <v>13</v>
      </c>
      <c r="B7" s="78" t="s">
        <v>126</v>
      </c>
      <c r="C7" s="78" t="s">
        <v>127</v>
      </c>
      <c r="D7" s="78" t="s">
        <v>128</v>
      </c>
      <c r="E7" s="77" t="s">
        <v>90</v>
      </c>
      <c r="F7" s="77" t="s">
        <v>91</v>
      </c>
    </row>
    <row r="8" spans="1:6">
      <c r="A8" s="79" t="s">
        <v>46</v>
      </c>
      <c r="B8" s="80">
        <v>365</v>
      </c>
      <c r="C8" s="80">
        <v>1337</v>
      </c>
      <c r="D8" s="80">
        <v>483</v>
      </c>
      <c r="E8" s="80">
        <f t="shared" ref="E8:E52" si="0">SUM(B8:D8)</f>
        <v>2185</v>
      </c>
      <c r="F8" s="82">
        <f>E8/$E$53</f>
        <v>0.45634920634920634</v>
      </c>
    </row>
    <row r="9" spans="1:6">
      <c r="A9" s="79" t="s">
        <v>47</v>
      </c>
      <c r="B9" s="80">
        <v>283</v>
      </c>
      <c r="C9" s="80">
        <v>974</v>
      </c>
      <c r="D9" s="80">
        <v>505</v>
      </c>
      <c r="E9" s="80">
        <f t="shared" si="0"/>
        <v>1762</v>
      </c>
      <c r="F9" s="82">
        <f t="shared" ref="F9:F52" si="1">E9/$E$53</f>
        <v>0.36800334168755222</v>
      </c>
    </row>
    <row r="10" spans="1:6">
      <c r="A10" s="79" t="s">
        <v>48</v>
      </c>
      <c r="B10" s="80">
        <v>16</v>
      </c>
      <c r="C10" s="80">
        <v>85</v>
      </c>
      <c r="D10" s="80">
        <v>40</v>
      </c>
      <c r="E10" s="80">
        <f t="shared" si="0"/>
        <v>141</v>
      </c>
      <c r="F10" s="82">
        <f t="shared" si="1"/>
        <v>2.944862155388471E-2</v>
      </c>
    </row>
    <row r="11" spans="1:6">
      <c r="A11" s="79" t="s">
        <v>50</v>
      </c>
      <c r="B11" s="80">
        <v>7</v>
      </c>
      <c r="C11" s="80">
        <v>39</v>
      </c>
      <c r="D11" s="80">
        <v>54</v>
      </c>
      <c r="E11" s="80">
        <f t="shared" si="0"/>
        <v>100</v>
      </c>
      <c r="F11" s="82">
        <f t="shared" si="1"/>
        <v>2.0885547201336674E-2</v>
      </c>
    </row>
    <row r="12" spans="1:6">
      <c r="A12" s="79" t="s">
        <v>49</v>
      </c>
      <c r="B12" s="80">
        <v>11</v>
      </c>
      <c r="C12" s="80">
        <v>58</v>
      </c>
      <c r="D12" s="80">
        <v>21</v>
      </c>
      <c r="E12" s="80">
        <f t="shared" si="0"/>
        <v>90</v>
      </c>
      <c r="F12" s="82">
        <f t="shared" si="1"/>
        <v>1.8796992481203006E-2</v>
      </c>
    </row>
    <row r="13" spans="1:6">
      <c r="A13" s="79" t="s">
        <v>51</v>
      </c>
      <c r="B13" s="80">
        <v>16</v>
      </c>
      <c r="C13" s="80">
        <v>30</v>
      </c>
      <c r="D13" s="80">
        <v>14</v>
      </c>
      <c r="E13" s="80">
        <f t="shared" si="0"/>
        <v>60</v>
      </c>
      <c r="F13" s="82">
        <f t="shared" si="1"/>
        <v>1.2531328320802004E-2</v>
      </c>
    </row>
    <row r="14" spans="1:6">
      <c r="A14" s="79" t="s">
        <v>52</v>
      </c>
      <c r="B14" s="80">
        <v>5</v>
      </c>
      <c r="C14" s="80">
        <v>16</v>
      </c>
      <c r="D14" s="80">
        <v>32</v>
      </c>
      <c r="E14" s="80">
        <f t="shared" si="0"/>
        <v>53</v>
      </c>
      <c r="F14" s="82">
        <f t="shared" si="1"/>
        <v>1.1069340016708437E-2</v>
      </c>
    </row>
    <row r="15" spans="1:6">
      <c r="A15" s="79" t="s">
        <v>53</v>
      </c>
      <c r="B15" s="80">
        <v>17</v>
      </c>
      <c r="C15" s="80">
        <v>20</v>
      </c>
      <c r="D15" s="80">
        <v>14</v>
      </c>
      <c r="E15" s="80">
        <f t="shared" si="0"/>
        <v>51</v>
      </c>
      <c r="F15" s="82">
        <f t="shared" si="1"/>
        <v>1.0651629072681704E-2</v>
      </c>
    </row>
    <row r="16" spans="1:6">
      <c r="A16" s="79" t="s">
        <v>60</v>
      </c>
      <c r="B16" s="80">
        <v>11</v>
      </c>
      <c r="C16" s="80">
        <v>22</v>
      </c>
      <c r="D16" s="80">
        <v>9</v>
      </c>
      <c r="E16" s="80">
        <f t="shared" si="0"/>
        <v>42</v>
      </c>
      <c r="F16" s="82">
        <f t="shared" si="1"/>
        <v>8.771929824561403E-3</v>
      </c>
    </row>
    <row r="17" spans="1:6">
      <c r="A17" s="79" t="s">
        <v>94</v>
      </c>
      <c r="B17" s="80">
        <v>3</v>
      </c>
      <c r="C17" s="80">
        <v>18</v>
      </c>
      <c r="D17" s="80">
        <v>17</v>
      </c>
      <c r="E17" s="80">
        <f t="shared" si="0"/>
        <v>38</v>
      </c>
      <c r="F17" s="82">
        <f t="shared" si="1"/>
        <v>7.9365079365079361E-3</v>
      </c>
    </row>
    <row r="18" spans="1:6">
      <c r="A18" s="79" t="s">
        <v>93</v>
      </c>
      <c r="B18" s="80" t="s">
        <v>92</v>
      </c>
      <c r="C18" s="80">
        <v>22</v>
      </c>
      <c r="D18" s="80">
        <v>8</v>
      </c>
      <c r="E18" s="80">
        <f t="shared" si="0"/>
        <v>30</v>
      </c>
      <c r="F18" s="82">
        <f t="shared" si="1"/>
        <v>6.2656641604010022E-3</v>
      </c>
    </row>
    <row r="19" spans="1:6">
      <c r="A19" s="79" t="s">
        <v>79</v>
      </c>
      <c r="B19" s="80">
        <v>10</v>
      </c>
      <c r="C19" s="80">
        <v>14</v>
      </c>
      <c r="D19" s="80">
        <v>5</v>
      </c>
      <c r="E19" s="80">
        <f t="shared" si="0"/>
        <v>29</v>
      </c>
      <c r="F19" s="82">
        <f t="shared" si="1"/>
        <v>6.0568086883876354E-3</v>
      </c>
    </row>
    <row r="20" spans="1:6">
      <c r="A20" s="79" t="s">
        <v>95</v>
      </c>
      <c r="B20" s="80">
        <v>1</v>
      </c>
      <c r="C20" s="80">
        <v>13</v>
      </c>
      <c r="D20" s="80">
        <v>15</v>
      </c>
      <c r="E20" s="80">
        <f t="shared" si="0"/>
        <v>29</v>
      </c>
      <c r="F20" s="82">
        <f t="shared" si="1"/>
        <v>6.0568086883876354E-3</v>
      </c>
    </row>
    <row r="21" spans="1:6">
      <c r="A21" s="79" t="s">
        <v>96</v>
      </c>
      <c r="B21" s="80">
        <v>7</v>
      </c>
      <c r="C21" s="80">
        <v>9</v>
      </c>
      <c r="D21" s="80">
        <v>10</v>
      </c>
      <c r="E21" s="80">
        <f t="shared" si="0"/>
        <v>26</v>
      </c>
      <c r="F21" s="82">
        <f t="shared" si="1"/>
        <v>5.4302422723475352E-3</v>
      </c>
    </row>
    <row r="22" spans="1:6">
      <c r="A22" s="79" t="s">
        <v>97</v>
      </c>
      <c r="B22" s="80">
        <v>4</v>
      </c>
      <c r="C22" s="80">
        <v>13</v>
      </c>
      <c r="D22" s="80">
        <v>5</v>
      </c>
      <c r="E22" s="80">
        <f t="shared" si="0"/>
        <v>22</v>
      </c>
      <c r="F22" s="82">
        <f t="shared" si="1"/>
        <v>4.5948203842940682E-3</v>
      </c>
    </row>
    <row r="23" spans="1:6">
      <c r="A23" s="79" t="s">
        <v>98</v>
      </c>
      <c r="B23" s="80">
        <v>4</v>
      </c>
      <c r="C23" s="80">
        <v>5</v>
      </c>
      <c r="D23" s="80">
        <v>8</v>
      </c>
      <c r="E23" s="80">
        <f t="shared" si="0"/>
        <v>17</v>
      </c>
      <c r="F23" s="82">
        <f t="shared" si="1"/>
        <v>3.5505430242272346E-3</v>
      </c>
    </row>
    <row r="24" spans="1:6">
      <c r="A24" s="79" t="s">
        <v>99</v>
      </c>
      <c r="B24" s="80">
        <v>1</v>
      </c>
      <c r="C24" s="80">
        <v>6</v>
      </c>
      <c r="D24" s="80">
        <v>6</v>
      </c>
      <c r="E24" s="80">
        <f t="shared" si="0"/>
        <v>13</v>
      </c>
      <c r="F24" s="82">
        <f t="shared" si="1"/>
        <v>2.7151211361737676E-3</v>
      </c>
    </row>
    <row r="25" spans="1:6">
      <c r="A25" s="79" t="s">
        <v>100</v>
      </c>
      <c r="B25" s="80">
        <v>2</v>
      </c>
      <c r="C25" s="80">
        <v>7</v>
      </c>
      <c r="D25" s="80">
        <v>2</v>
      </c>
      <c r="E25" s="80">
        <f t="shared" si="0"/>
        <v>11</v>
      </c>
      <c r="F25" s="82">
        <f t="shared" si="1"/>
        <v>2.2974101921470341E-3</v>
      </c>
    </row>
    <row r="26" spans="1:6">
      <c r="A26" s="79" t="s">
        <v>101</v>
      </c>
      <c r="B26" s="80">
        <v>1</v>
      </c>
      <c r="C26" s="80">
        <v>2</v>
      </c>
      <c r="D26" s="80">
        <v>8</v>
      </c>
      <c r="E26" s="80">
        <f t="shared" si="0"/>
        <v>11</v>
      </c>
      <c r="F26" s="82">
        <f t="shared" si="1"/>
        <v>2.2974101921470341E-3</v>
      </c>
    </row>
    <row r="27" spans="1:6">
      <c r="A27" s="79" t="s">
        <v>102</v>
      </c>
      <c r="B27" s="80">
        <v>1</v>
      </c>
      <c r="C27" s="80">
        <v>4</v>
      </c>
      <c r="D27" s="80">
        <v>4</v>
      </c>
      <c r="E27" s="80">
        <f t="shared" si="0"/>
        <v>9</v>
      </c>
      <c r="F27" s="82">
        <f t="shared" si="1"/>
        <v>1.8796992481203006E-3</v>
      </c>
    </row>
    <row r="28" spans="1:6">
      <c r="A28" s="79" t="s">
        <v>103</v>
      </c>
      <c r="B28" s="80">
        <v>1</v>
      </c>
      <c r="C28" s="80">
        <v>5</v>
      </c>
      <c r="D28" s="80">
        <v>3</v>
      </c>
      <c r="E28" s="80">
        <f t="shared" si="0"/>
        <v>9</v>
      </c>
      <c r="F28" s="82">
        <f t="shared" si="1"/>
        <v>1.8796992481203006E-3</v>
      </c>
    </row>
    <row r="29" spans="1:6">
      <c r="A29" s="79" t="s">
        <v>104</v>
      </c>
      <c r="B29" s="80" t="s">
        <v>92</v>
      </c>
      <c r="C29" s="80">
        <v>4</v>
      </c>
      <c r="D29" s="80">
        <v>4</v>
      </c>
      <c r="E29" s="80">
        <f t="shared" si="0"/>
        <v>8</v>
      </c>
      <c r="F29" s="82">
        <f t="shared" si="1"/>
        <v>1.6708437761069339E-3</v>
      </c>
    </row>
    <row r="30" spans="1:6">
      <c r="A30" s="79" t="s">
        <v>106</v>
      </c>
      <c r="B30" s="80">
        <v>2</v>
      </c>
      <c r="C30" s="80">
        <v>3</v>
      </c>
      <c r="D30" s="80">
        <v>2</v>
      </c>
      <c r="E30" s="80">
        <f t="shared" si="0"/>
        <v>7</v>
      </c>
      <c r="F30" s="82">
        <f t="shared" si="1"/>
        <v>1.4619883040935672E-3</v>
      </c>
    </row>
    <row r="31" spans="1:6">
      <c r="A31" s="79" t="s">
        <v>105</v>
      </c>
      <c r="B31" s="80" t="s">
        <v>92</v>
      </c>
      <c r="C31" s="80">
        <v>3</v>
      </c>
      <c r="D31" s="80">
        <v>2</v>
      </c>
      <c r="E31" s="80">
        <f t="shared" si="0"/>
        <v>5</v>
      </c>
      <c r="F31" s="82">
        <f t="shared" si="1"/>
        <v>1.0442773600668337E-3</v>
      </c>
    </row>
    <row r="32" spans="1:6">
      <c r="A32" s="79" t="s">
        <v>107</v>
      </c>
      <c r="B32" s="80">
        <v>1</v>
      </c>
      <c r="C32" s="80">
        <v>4</v>
      </c>
      <c r="D32" s="80" t="s">
        <v>92</v>
      </c>
      <c r="E32" s="80">
        <f t="shared" si="0"/>
        <v>5</v>
      </c>
      <c r="F32" s="82">
        <f t="shared" si="1"/>
        <v>1.0442773600668337E-3</v>
      </c>
    </row>
    <row r="33" spans="1:6">
      <c r="A33" s="79" t="s">
        <v>110</v>
      </c>
      <c r="B33" s="80">
        <v>2</v>
      </c>
      <c r="C33" s="80">
        <v>2</v>
      </c>
      <c r="D33" s="80" t="s">
        <v>92</v>
      </c>
      <c r="E33" s="80">
        <f t="shared" si="0"/>
        <v>4</v>
      </c>
      <c r="F33" s="82">
        <f t="shared" si="1"/>
        <v>8.3542188805346695E-4</v>
      </c>
    </row>
    <row r="34" spans="1:6">
      <c r="A34" s="79" t="s">
        <v>109</v>
      </c>
      <c r="B34" s="80" t="s">
        <v>92</v>
      </c>
      <c r="C34" s="80">
        <v>3</v>
      </c>
      <c r="D34" s="80" t="s">
        <v>92</v>
      </c>
      <c r="E34" s="80">
        <f t="shared" si="0"/>
        <v>3</v>
      </c>
      <c r="F34" s="82">
        <f t="shared" si="1"/>
        <v>6.2656641604010022E-4</v>
      </c>
    </row>
    <row r="35" spans="1:6">
      <c r="A35" s="79" t="s">
        <v>108</v>
      </c>
      <c r="B35" s="80">
        <v>1</v>
      </c>
      <c r="C35" s="80">
        <v>2</v>
      </c>
      <c r="D35" s="80" t="s">
        <v>92</v>
      </c>
      <c r="E35" s="80">
        <f t="shared" si="0"/>
        <v>3</v>
      </c>
      <c r="F35" s="82">
        <f t="shared" si="1"/>
        <v>6.2656641604010022E-4</v>
      </c>
    </row>
    <row r="36" spans="1:6">
      <c r="A36" s="79" t="s">
        <v>111</v>
      </c>
      <c r="B36" s="80" t="s">
        <v>92</v>
      </c>
      <c r="C36" s="80">
        <v>2</v>
      </c>
      <c r="D36" s="80">
        <v>1</v>
      </c>
      <c r="E36" s="80">
        <f t="shared" si="0"/>
        <v>3</v>
      </c>
      <c r="F36" s="82">
        <f t="shared" si="1"/>
        <v>6.2656641604010022E-4</v>
      </c>
    </row>
    <row r="37" spans="1:6">
      <c r="A37" s="79" t="s">
        <v>112</v>
      </c>
      <c r="B37" s="80">
        <v>1</v>
      </c>
      <c r="C37" s="80">
        <v>2</v>
      </c>
      <c r="D37" s="80" t="s">
        <v>92</v>
      </c>
      <c r="E37" s="80">
        <f t="shared" si="0"/>
        <v>3</v>
      </c>
      <c r="F37" s="82">
        <f t="shared" si="1"/>
        <v>6.2656641604010022E-4</v>
      </c>
    </row>
    <row r="38" spans="1:6">
      <c r="A38" s="79" t="s">
        <v>116</v>
      </c>
      <c r="B38" s="80">
        <v>1</v>
      </c>
      <c r="C38" s="80" t="s">
        <v>92</v>
      </c>
      <c r="D38" s="80">
        <v>1</v>
      </c>
      <c r="E38" s="80">
        <f t="shared" si="0"/>
        <v>2</v>
      </c>
      <c r="F38" s="82">
        <f t="shared" si="1"/>
        <v>4.1771094402673348E-4</v>
      </c>
    </row>
    <row r="39" spans="1:6">
      <c r="A39" s="79" t="s">
        <v>113</v>
      </c>
      <c r="B39" s="80" t="s">
        <v>92</v>
      </c>
      <c r="C39" s="80">
        <v>2</v>
      </c>
      <c r="D39" s="80" t="s">
        <v>92</v>
      </c>
      <c r="E39" s="80">
        <f t="shared" si="0"/>
        <v>2</v>
      </c>
      <c r="F39" s="82">
        <f t="shared" si="1"/>
        <v>4.1771094402673348E-4</v>
      </c>
    </row>
    <row r="40" spans="1:6">
      <c r="A40" s="79" t="s">
        <v>114</v>
      </c>
      <c r="B40" s="80" t="s">
        <v>92</v>
      </c>
      <c r="C40" s="80">
        <v>1</v>
      </c>
      <c r="D40" s="80">
        <v>1</v>
      </c>
      <c r="E40" s="80">
        <f t="shared" si="0"/>
        <v>2</v>
      </c>
      <c r="F40" s="82">
        <f t="shared" si="1"/>
        <v>4.1771094402673348E-4</v>
      </c>
    </row>
    <row r="41" spans="1:6">
      <c r="A41" s="79" t="s">
        <v>115</v>
      </c>
      <c r="B41" s="80" t="s">
        <v>92</v>
      </c>
      <c r="C41" s="80">
        <v>1</v>
      </c>
      <c r="D41" s="80">
        <v>1</v>
      </c>
      <c r="E41" s="80">
        <f t="shared" si="0"/>
        <v>2</v>
      </c>
      <c r="F41" s="82">
        <f t="shared" si="1"/>
        <v>4.1771094402673348E-4</v>
      </c>
    </row>
    <row r="42" spans="1:6">
      <c r="A42" s="79" t="s">
        <v>140</v>
      </c>
      <c r="B42" s="80" t="s">
        <v>92</v>
      </c>
      <c r="C42" s="80">
        <v>1</v>
      </c>
      <c r="D42" s="80" t="s">
        <v>92</v>
      </c>
      <c r="E42" s="80">
        <f t="shared" si="0"/>
        <v>1</v>
      </c>
      <c r="F42" s="82">
        <f t="shared" si="1"/>
        <v>2.0885547201336674E-4</v>
      </c>
    </row>
    <row r="43" spans="1:6">
      <c r="A43" s="79" t="s">
        <v>141</v>
      </c>
      <c r="B43" s="80">
        <v>1</v>
      </c>
      <c r="C43" s="80" t="s">
        <v>92</v>
      </c>
      <c r="D43" s="80" t="s">
        <v>92</v>
      </c>
      <c r="E43" s="80">
        <f t="shared" si="0"/>
        <v>1</v>
      </c>
      <c r="F43" s="82">
        <f t="shared" si="1"/>
        <v>2.0885547201336674E-4</v>
      </c>
    </row>
    <row r="44" spans="1:6">
      <c r="A44" s="79" t="s">
        <v>119</v>
      </c>
      <c r="B44" s="80" t="s">
        <v>92</v>
      </c>
      <c r="C44" s="80">
        <v>1</v>
      </c>
      <c r="D44" s="80" t="s">
        <v>92</v>
      </c>
      <c r="E44" s="80">
        <f t="shared" si="0"/>
        <v>1</v>
      </c>
      <c r="F44" s="82">
        <f t="shared" si="1"/>
        <v>2.0885547201336674E-4</v>
      </c>
    </row>
    <row r="45" spans="1:6">
      <c r="A45" s="79" t="s">
        <v>123</v>
      </c>
      <c r="B45" s="80" t="s">
        <v>92</v>
      </c>
      <c r="C45" s="80">
        <v>1</v>
      </c>
      <c r="D45" s="80" t="s">
        <v>92</v>
      </c>
      <c r="E45" s="80">
        <f t="shared" si="0"/>
        <v>1</v>
      </c>
      <c r="F45" s="82">
        <f t="shared" si="1"/>
        <v>2.0885547201336674E-4</v>
      </c>
    </row>
    <row r="46" spans="1:6">
      <c r="A46" s="79" t="s">
        <v>139</v>
      </c>
      <c r="B46" s="80" t="s">
        <v>92</v>
      </c>
      <c r="C46" s="80">
        <v>1</v>
      </c>
      <c r="D46" s="80" t="s">
        <v>92</v>
      </c>
      <c r="E46" s="80">
        <f t="shared" si="0"/>
        <v>1</v>
      </c>
      <c r="F46" s="82">
        <f t="shared" si="1"/>
        <v>2.0885547201336674E-4</v>
      </c>
    </row>
    <row r="47" spans="1:6">
      <c r="A47" s="79" t="s">
        <v>117</v>
      </c>
      <c r="B47" s="80" t="s">
        <v>92</v>
      </c>
      <c r="C47" s="80">
        <v>1</v>
      </c>
      <c r="D47" s="80" t="s">
        <v>92</v>
      </c>
      <c r="E47" s="80">
        <f t="shared" si="0"/>
        <v>1</v>
      </c>
      <c r="F47" s="82">
        <f t="shared" si="1"/>
        <v>2.0885547201336674E-4</v>
      </c>
    </row>
    <row r="48" spans="1:6">
      <c r="A48" s="79" t="s">
        <v>122</v>
      </c>
      <c r="B48" s="80" t="s">
        <v>92</v>
      </c>
      <c r="C48" s="80" t="s">
        <v>92</v>
      </c>
      <c r="D48" s="80">
        <v>1</v>
      </c>
      <c r="E48" s="80">
        <f t="shared" si="0"/>
        <v>1</v>
      </c>
      <c r="F48" s="82">
        <f t="shared" si="1"/>
        <v>2.0885547201336674E-4</v>
      </c>
    </row>
    <row r="49" spans="1:6">
      <c r="A49" s="79" t="s">
        <v>120</v>
      </c>
      <c r="B49" s="80" t="s">
        <v>92</v>
      </c>
      <c r="C49" s="80">
        <v>1</v>
      </c>
      <c r="D49" s="80" t="s">
        <v>92</v>
      </c>
      <c r="E49" s="80">
        <f t="shared" si="0"/>
        <v>1</v>
      </c>
      <c r="F49" s="82">
        <f t="shared" si="1"/>
        <v>2.0885547201336674E-4</v>
      </c>
    </row>
    <row r="50" spans="1:6">
      <c r="A50" s="79" t="s">
        <v>121</v>
      </c>
      <c r="B50" s="80">
        <v>1</v>
      </c>
      <c r="C50" s="80" t="s">
        <v>92</v>
      </c>
      <c r="D50" s="80" t="s">
        <v>92</v>
      </c>
      <c r="E50" s="80">
        <f t="shared" si="0"/>
        <v>1</v>
      </c>
      <c r="F50" s="82">
        <f t="shared" si="1"/>
        <v>2.0885547201336674E-4</v>
      </c>
    </row>
    <row r="51" spans="1:6">
      <c r="A51" s="79" t="s">
        <v>118</v>
      </c>
      <c r="B51" s="80" t="s">
        <v>92</v>
      </c>
      <c r="C51" s="80" t="s">
        <v>92</v>
      </c>
      <c r="D51" s="80">
        <v>1</v>
      </c>
      <c r="E51" s="80">
        <f t="shared" si="0"/>
        <v>1</v>
      </c>
      <c r="F51" s="82">
        <f t="shared" si="1"/>
        <v>2.0885547201336674E-4</v>
      </c>
    </row>
    <row r="52" spans="1:6">
      <c r="A52" s="79" t="s">
        <v>142</v>
      </c>
      <c r="B52" s="80" t="s">
        <v>92</v>
      </c>
      <c r="C52" s="80">
        <v>1</v>
      </c>
      <c r="D52" s="80" t="s">
        <v>92</v>
      </c>
      <c r="E52" s="80">
        <f t="shared" si="0"/>
        <v>1</v>
      </c>
      <c r="F52" s="82">
        <f t="shared" si="1"/>
        <v>2.0885547201336674E-4</v>
      </c>
    </row>
    <row r="53" spans="1:6">
      <c r="A53" s="83" t="s">
        <v>124</v>
      </c>
      <c r="B53" s="84">
        <f>SUM(B8:B52)</f>
        <v>776</v>
      </c>
      <c r="C53" s="84">
        <f>SUM(C8:C52)</f>
        <v>2735</v>
      </c>
      <c r="D53" s="84">
        <f>SUM(D8:D52)</f>
        <v>1277</v>
      </c>
      <c r="E53" s="84">
        <f>SUM(E8:E52)</f>
        <v>4788</v>
      </c>
      <c r="F53" s="86">
        <f>SUM(F8:F52)</f>
        <v>0.99999999999999967</v>
      </c>
    </row>
    <row r="54" spans="1:6" s="88" customFormat="1">
      <c r="B54" s="91"/>
      <c r="C54" s="91"/>
      <c r="D54" s="91"/>
      <c r="E54" s="91"/>
    </row>
    <row r="55" spans="1:6">
      <c r="A55" s="87" t="s">
        <v>125</v>
      </c>
      <c r="B55" s="92"/>
      <c r="C55" s="92"/>
      <c r="D55" s="92"/>
      <c r="E55" s="92"/>
    </row>
    <row r="56" spans="1:6">
      <c r="A56" s="89" t="s">
        <v>151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2020-07-03T15:01:32Z</dcterms:modified>
</cp:coreProperties>
</file>