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Etária'!$A$7:$F$57</definedName>
  </definedNames>
  <calcPr calcId="152511"/>
</workbook>
</file>

<file path=xl/calcChain.xml><?xml version="1.0" encoding="utf-8"?>
<calcChain xmlns="http://schemas.openxmlformats.org/spreadsheetml/2006/main">
  <c r="L46" i="18" l="1"/>
  <c r="K46" i="18"/>
  <c r="M46" i="18" s="1"/>
  <c r="H46" i="18"/>
  <c r="E12" i="5" l="1"/>
  <c r="L45" i="18"/>
  <c r="K45" i="18"/>
  <c r="H45" i="18"/>
  <c r="L54" i="18"/>
  <c r="L53" i="18"/>
  <c r="L52" i="18"/>
  <c r="L51" i="18"/>
  <c r="L50" i="18"/>
  <c r="L49" i="18"/>
  <c r="L48" i="18"/>
  <c r="L47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K54" i="18"/>
  <c r="K53" i="18"/>
  <c r="K52" i="18"/>
  <c r="K51" i="18"/>
  <c r="K50" i="18"/>
  <c r="K49" i="18"/>
  <c r="K48" i="18"/>
  <c r="K47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M28" i="18" s="1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M12" i="18" s="1"/>
  <c r="K11" i="18"/>
  <c r="K10" i="18"/>
  <c r="K9" i="18"/>
  <c r="K8" i="18"/>
  <c r="M44" i="18" l="1"/>
  <c r="M50" i="18"/>
  <c r="M9" i="18"/>
  <c r="M25" i="18"/>
  <c r="M41" i="18"/>
  <c r="M14" i="18"/>
  <c r="M30" i="18"/>
  <c r="M48" i="18"/>
  <c r="M16" i="18"/>
  <c r="M24" i="18"/>
  <c r="M32" i="18"/>
  <c r="M40" i="18"/>
  <c r="M20" i="18"/>
  <c r="M36" i="18"/>
  <c r="M54" i="18"/>
  <c r="M45" i="18"/>
  <c r="M13" i="18"/>
  <c r="M17" i="18"/>
  <c r="M21" i="18"/>
  <c r="M29" i="18"/>
  <c r="M33" i="18"/>
  <c r="M37" i="18"/>
  <c r="M47" i="18"/>
  <c r="M51" i="18"/>
  <c r="M10" i="18"/>
  <c r="M18" i="18"/>
  <c r="M22" i="18"/>
  <c r="M26" i="18"/>
  <c r="M34" i="18"/>
  <c r="M38" i="18"/>
  <c r="M42" i="18"/>
  <c r="M52" i="18"/>
  <c r="M11" i="18"/>
  <c r="M15" i="18"/>
  <c r="M19" i="18"/>
  <c r="M23" i="18"/>
  <c r="M27" i="18"/>
  <c r="M31" i="18"/>
  <c r="M35" i="18"/>
  <c r="M39" i="18"/>
  <c r="M43" i="18"/>
  <c r="M49" i="18"/>
  <c r="M53" i="18"/>
  <c r="L55" i="18"/>
  <c r="M8" i="18"/>
  <c r="K55" i="18"/>
  <c r="H22" i="18"/>
  <c r="H21" i="18"/>
  <c r="H20" i="18"/>
  <c r="H19" i="18"/>
  <c r="H18" i="18"/>
  <c r="H17" i="18"/>
  <c r="H16" i="18"/>
  <c r="E35" i="5"/>
  <c r="E34" i="5"/>
  <c r="E33" i="5"/>
  <c r="E32" i="5"/>
  <c r="E31" i="5"/>
  <c r="E30" i="5"/>
  <c r="E29" i="5"/>
  <c r="M55" i="18" l="1"/>
  <c r="E19" i="5"/>
  <c r="E18" i="5"/>
  <c r="N45" i="18" l="1"/>
  <c r="N46" i="18"/>
  <c r="N40" i="18"/>
  <c r="N25" i="18"/>
  <c r="N8" i="18"/>
  <c r="N26" i="18"/>
  <c r="N20" i="18"/>
  <c r="N54" i="18"/>
  <c r="N37" i="18"/>
  <c r="N42" i="18"/>
  <c r="N24" i="18"/>
  <c r="N9" i="18"/>
  <c r="N41" i="18"/>
  <c r="N11" i="18"/>
  <c r="N36" i="18"/>
  <c r="N21" i="18"/>
  <c r="N27" i="18"/>
  <c r="N14" i="18"/>
  <c r="N30" i="18"/>
  <c r="N48" i="18"/>
  <c r="N15" i="18"/>
  <c r="N31" i="18"/>
  <c r="N12" i="18"/>
  <c r="N28" i="18"/>
  <c r="N44" i="18"/>
  <c r="N13" i="18"/>
  <c r="N29" i="18"/>
  <c r="N47" i="18"/>
  <c r="N18" i="18"/>
  <c r="N34" i="18"/>
  <c r="N52" i="18"/>
  <c r="N19" i="18"/>
  <c r="N39" i="18"/>
  <c r="N16" i="18"/>
  <c r="N32" i="18"/>
  <c r="N50" i="18"/>
  <c r="N17" i="18"/>
  <c r="N33" i="18"/>
  <c r="N51" i="18"/>
  <c r="N22" i="18"/>
  <c r="N38" i="18"/>
  <c r="N10" i="18"/>
  <c r="N23" i="18"/>
  <c r="N43" i="18"/>
  <c r="N49" i="18"/>
  <c r="N35" i="18"/>
  <c r="N53" i="18"/>
  <c r="E11" i="5"/>
  <c r="E10" i="5"/>
  <c r="H54" i="18"/>
  <c r="H53" i="18"/>
  <c r="N55" i="18" l="1"/>
  <c r="E8" i="5"/>
  <c r="E9" i="5"/>
  <c r="E13" i="5"/>
  <c r="E14" i="5"/>
  <c r="E15" i="5"/>
  <c r="E16" i="5"/>
  <c r="E17" i="5"/>
  <c r="E20" i="5"/>
  <c r="E21" i="5"/>
  <c r="E22" i="5"/>
  <c r="E23" i="5"/>
  <c r="E24" i="5"/>
  <c r="E25" i="5"/>
  <c r="E26" i="5"/>
  <c r="E27" i="5"/>
  <c r="E28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H52" i="18" l="1"/>
  <c r="A58" i="5" l="1"/>
  <c r="G55" i="18" l="1"/>
  <c r="F55" i="18"/>
  <c r="E55" i="18"/>
  <c r="D55" i="18"/>
  <c r="C55" i="18"/>
  <c r="B55" i="18"/>
  <c r="H51" i="18"/>
  <c r="H50" i="18"/>
  <c r="H49" i="18"/>
  <c r="H48" i="18"/>
  <c r="H47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15" i="18"/>
  <c r="H14" i="18"/>
  <c r="H13" i="18"/>
  <c r="H12" i="18"/>
  <c r="H11" i="18"/>
  <c r="H10" i="18"/>
  <c r="H9" i="18"/>
  <c r="H8" i="18"/>
  <c r="H55" i="18" l="1"/>
  <c r="I45" i="18" l="1"/>
  <c r="I46" i="18"/>
  <c r="I18" i="18"/>
  <c r="I20" i="18"/>
  <c r="I22" i="18"/>
  <c r="I17" i="18"/>
  <c r="I19" i="18"/>
  <c r="I21" i="18"/>
  <c r="I16" i="18"/>
  <c r="I11" i="18"/>
  <c r="I12" i="18"/>
  <c r="I54" i="18"/>
  <c r="I53" i="18"/>
  <c r="I13" i="18"/>
  <c r="I10" i="18"/>
  <c r="I24" i="18"/>
  <c r="I14" i="18"/>
  <c r="I23" i="18"/>
  <c r="I52" i="18"/>
  <c r="I38" i="18"/>
  <c r="I41" i="18"/>
  <c r="I50" i="18"/>
  <c r="I34" i="18"/>
  <c r="I37" i="18"/>
  <c r="I40" i="18"/>
  <c r="I49" i="18"/>
  <c r="I8" i="18"/>
  <c r="I26" i="18"/>
  <c r="I33" i="18"/>
  <c r="I36" i="18"/>
  <c r="I9" i="18"/>
  <c r="I39" i="18"/>
  <c r="I27" i="18"/>
  <c r="I42" i="18"/>
  <c r="I15" i="18"/>
  <c r="I51" i="18"/>
  <c r="I25" i="18"/>
  <c r="I32" i="18"/>
  <c r="I35" i="18"/>
  <c r="I31" i="18"/>
  <c r="I48" i="18"/>
  <c r="I30" i="18"/>
  <c r="I47" i="18"/>
  <c r="I29" i="18"/>
  <c r="I44" i="18"/>
  <c r="I28" i="18"/>
  <c r="I43" i="18"/>
  <c r="I55" i="18" l="1"/>
  <c r="B55" i="5" l="1"/>
  <c r="C55" i="5"/>
  <c r="D55" i="5"/>
  <c r="J27" i="1" l="1"/>
  <c r="E55" i="5" l="1"/>
  <c r="F12" i="5" s="1"/>
  <c r="F31" i="5" l="1"/>
  <c r="F33" i="5"/>
  <c r="F35" i="5"/>
  <c r="F30" i="5"/>
  <c r="F32" i="5"/>
  <c r="F34" i="5"/>
  <c r="F29" i="5"/>
  <c r="F18" i="5"/>
  <c r="F19" i="5"/>
  <c r="F11" i="5"/>
  <c r="F10" i="5"/>
  <c r="F21" i="5"/>
  <c r="F36" i="5"/>
  <c r="F13" i="5"/>
  <c r="F14" i="5"/>
  <c r="F28" i="5"/>
  <c r="F37" i="5"/>
  <c r="F44" i="5"/>
  <c r="F8" i="5"/>
  <c r="F16" i="5"/>
  <c r="F25" i="5"/>
  <c r="F9" i="5"/>
  <c r="F39" i="5"/>
  <c r="F24" i="5"/>
  <c r="F15" i="5"/>
  <c r="F47" i="5"/>
  <c r="F40" i="5"/>
  <c r="F42" i="5"/>
  <c r="F49" i="5"/>
  <c r="F27" i="5"/>
  <c r="F45" i="5"/>
  <c r="F54" i="5"/>
  <c r="F41" i="5"/>
  <c r="F51" i="5"/>
  <c r="F53" i="5"/>
  <c r="F48" i="5"/>
  <c r="F52" i="5"/>
  <c r="F20" i="5"/>
  <c r="F43" i="5"/>
  <c r="F23" i="5"/>
  <c r="F17" i="5"/>
  <c r="F22" i="5"/>
  <c r="F26" i="5"/>
  <c r="F50" i="5"/>
  <c r="F38" i="5"/>
  <c r="F46" i="5"/>
  <c r="F55" i="5" l="1"/>
</calcChain>
</file>

<file path=xl/sharedStrings.xml><?xml version="1.0" encoding="utf-8"?>
<sst xmlns="http://schemas.openxmlformats.org/spreadsheetml/2006/main" count="182" uniqueCount="106">
  <si>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</si>
  <si>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</si>
  <si>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</si>
  <si>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</si>
  <si>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</si>
  <si>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</si>
  <si>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</si>
  <si>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</si>
  <si>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</si>
  <si>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</si>
  <si>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</si>
  <si>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</si>
  <si>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</si>
  <si>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</si>
  <si>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</si>
  <si>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</si>
  <si>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</si>
  <si>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</si>
  <si>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</si>
  <si>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</si>
  <si>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</si>
  <si>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</si>
  <si>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</si>
  <si>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</si>
  <si>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</si>
  <si>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</si>
  <si>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</si>
  <si>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</si>
  <si>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</si>
  <si>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</si>
  <si>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</si>
  <si>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</si>
  <si>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</si>
  <si>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</si>
  <si>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</si>
  <si>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</si>
  <si>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</si>
  <si>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</si>
  <si>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</si>
  <si>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</si>
  <si>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</si>
  <si>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</si>
  <si>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</si>
  <si>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</si>
  <si>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</si>
  <si>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</si>
  <si>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</si>
  <si>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</si>
  <si>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</si>
  <si>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</si>
  <si>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</si>
  <si>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</si>
  <si>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</si>
  <si>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</si>
  <si>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</si>
  <si>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</si>
  <si>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</si>
  <si>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</si>
  <si>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</si>
  <si>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</si>
  <si>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</si>
  <si>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</si>
  <si>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</si>
  <si>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</si>
  <si>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</si>
  <si>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</si>
  <si>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</si>
  <si>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</si>
  <si>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</si>
  <si>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</si>
  <si>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</si>
  <si>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</si>
  <si>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</si>
  <si>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</si>
  <si>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</si>
  <si>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</si>
  <si>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</si>
  <si>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</si>
  <si>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</si>
  <si>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</si>
  <si>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</si>
  <si>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</si>
  <si>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</si>
  <si>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</si>
  <si>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</si>
  <si>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</si>
  <si>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</si>
  <si>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</si>
  <si>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</si>
  <si>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</si>
  <si>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</si>
  <si>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</si>
  <si>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</si>
  <si>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</si>
  <si>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04.01.2019</t>
  </si>
  <si>
    <t>ART. 108 E ART. 122 DO ECA</t>
  </si>
  <si>
    <t>CALÚNIA, DIFAMAÇÃO E INJÚRIA</t>
  </si>
  <si>
    <t>11.01.2019</t>
  </si>
  <si>
    <t>18.01.2019</t>
  </si>
  <si>
    <t>BOLETIM ESTATÍSTICO SEMANAL - Posição 24.01.2019</t>
  </si>
  <si>
    <t>24.01.2019</t>
  </si>
  <si>
    <t>ADOLESCENTES POR REGIÃO DE MORADIA E DE CUMPRIMENTO - Posição 24.01.2019</t>
  </si>
  <si>
    <t>Posição: 24.01.2019</t>
  </si>
  <si>
    <t>ATOS INFRACIONAIS POR ARTIGO DO ECA - POSIÇÃO EM 24.01.2019</t>
  </si>
  <si>
    <t>POSIÇÃO:- CORTE NUPRIE 24.01.2019</t>
  </si>
  <si>
    <t>ATOS INFRACIONAIS POR FAIXA ETÁRIA - POSIÇÃO EM 24.01.2019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</si>
</sst>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94</v>
      </c>
      <c r="C7" s="8" t="s">
        <v>97</v>
      </c>
      <c r="D7" s="8" t="s">
        <v>98</v>
      </c>
      <c r="E7" s="47" t="s">
        <v>100</v>
      </c>
      <c r="F7" s="3"/>
      <c r="G7" s="9" t="s">
        <v>17</v>
      </c>
      <c r="H7" s="45" t="s">
        <v>94</v>
      </c>
      <c r="I7" s="45" t="s">
        <v>97</v>
      </c>
      <c r="J7" s="8" t="s">
        <v>98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436</v>
      </c>
      <c r="I8" s="20">
        <v>429</v>
      </c>
      <c r="J8" s="20">
        <v>433</v>
      </c>
      <c r="K8" s="48">
        <v>439</v>
      </c>
    </row>
    <row r="9" spans="1:11" ht="18.75" customHeight="1">
      <c r="A9" s="11" t="s">
        <v>4</v>
      </c>
      <c r="B9" s="12">
        <v>34</v>
      </c>
      <c r="C9" s="12">
        <v>37</v>
      </c>
      <c r="D9" s="12">
        <v>43</v>
      </c>
      <c r="E9" s="49">
        <v>28</v>
      </c>
      <c r="F9" s="3"/>
      <c r="G9" s="17" t="s">
        <v>20</v>
      </c>
      <c r="H9" s="18">
        <v>5534</v>
      </c>
      <c r="I9" s="18">
        <v>5542</v>
      </c>
      <c r="J9" s="18">
        <v>5569</v>
      </c>
      <c r="K9" s="50">
        <v>5547</v>
      </c>
    </row>
    <row r="10" spans="1:11" ht="15.75" customHeight="1" thickBot="1">
      <c r="A10" s="11" t="s">
        <v>5</v>
      </c>
      <c r="B10" s="12">
        <v>1003</v>
      </c>
      <c r="C10" s="12">
        <v>1026</v>
      </c>
      <c r="D10" s="12">
        <v>977</v>
      </c>
      <c r="E10" s="49">
        <v>991</v>
      </c>
      <c r="F10" s="3"/>
      <c r="G10" s="41" t="s">
        <v>25</v>
      </c>
      <c r="H10" s="42">
        <v>1846</v>
      </c>
      <c r="I10" s="42">
        <v>1894</v>
      </c>
      <c r="J10" s="42">
        <v>1895</v>
      </c>
      <c r="K10" s="51">
        <v>1921</v>
      </c>
    </row>
    <row r="11" spans="1:11" ht="18" customHeight="1" thickTop="1" thickBot="1">
      <c r="A11" s="11" t="s">
        <v>6</v>
      </c>
      <c r="B11" s="12">
        <v>6271</v>
      </c>
      <c r="C11" s="12">
        <v>6308</v>
      </c>
      <c r="D11" s="12">
        <v>6376</v>
      </c>
      <c r="E11" s="49">
        <v>6397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41</v>
      </c>
      <c r="C12" s="12">
        <v>39</v>
      </c>
      <c r="D12" s="12">
        <v>43</v>
      </c>
      <c r="E12" s="49">
        <v>43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88</v>
      </c>
      <c r="B13" s="14">
        <v>105</v>
      </c>
      <c r="C13" s="14">
        <v>107</v>
      </c>
      <c r="D13" s="14">
        <v>109</v>
      </c>
      <c r="E13" s="49">
        <v>108</v>
      </c>
      <c r="F13" s="3"/>
      <c r="G13" s="34" t="s">
        <v>17</v>
      </c>
      <c r="H13" s="35" t="s">
        <v>94</v>
      </c>
      <c r="I13" s="35" t="s">
        <v>97</v>
      </c>
      <c r="J13" s="35" t="s">
        <v>98</v>
      </c>
      <c r="K13" s="52" t="s">
        <v>100</v>
      </c>
    </row>
    <row r="14" spans="1:11" ht="15.75" customHeight="1">
      <c r="A14" s="11" t="s">
        <v>9</v>
      </c>
      <c r="B14" s="14">
        <v>362</v>
      </c>
      <c r="C14" s="14">
        <v>348</v>
      </c>
      <c r="D14" s="14">
        <v>349</v>
      </c>
      <c r="E14" s="49">
        <v>340</v>
      </c>
      <c r="F14" s="3"/>
      <c r="G14" s="36" t="s">
        <v>36</v>
      </c>
      <c r="H14" s="37">
        <v>1422</v>
      </c>
      <c r="I14" s="37">
        <v>1405</v>
      </c>
      <c r="J14" s="37">
        <v>1395</v>
      </c>
      <c r="K14" s="53">
        <v>1411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4548</v>
      </c>
      <c r="I15" s="39">
        <v>4566</v>
      </c>
      <c r="J15" s="39">
        <v>4607</v>
      </c>
      <c r="K15" s="54">
        <v>4575</v>
      </c>
    </row>
    <row r="16" spans="1:11" ht="15.75" customHeight="1" thickBot="1">
      <c r="A16" s="15" t="s">
        <v>10</v>
      </c>
      <c r="B16" s="19">
        <v>7816</v>
      </c>
      <c r="C16" s="19">
        <v>7865</v>
      </c>
      <c r="D16" s="19">
        <v>7897</v>
      </c>
      <c r="E16" s="55">
        <v>7907</v>
      </c>
      <c r="F16" s="3"/>
      <c r="G16" s="21" t="s">
        <v>38</v>
      </c>
      <c r="H16" s="22">
        <v>1846</v>
      </c>
      <c r="I16" s="22">
        <v>1894</v>
      </c>
      <c r="J16" s="22">
        <v>1895</v>
      </c>
      <c r="K16" s="56">
        <v>1921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46" t="s">
        <v>12</v>
      </c>
      <c r="E20" s="23" t="s">
        <v>13</v>
      </c>
      <c r="F20" s="104" t="s">
        <v>14</v>
      </c>
      <c r="G20" s="105"/>
      <c r="H20" s="103" t="s">
        <v>15</v>
      </c>
      <c r="I20" s="103"/>
      <c r="J20" s="24" t="s">
        <v>16</v>
      </c>
      <c r="K20" s="25" t="s">
        <v>18</v>
      </c>
    </row>
    <row r="21" spans="1:11" ht="17.25" customHeight="1">
      <c r="A21" s="100"/>
      <c r="B21" s="101"/>
      <c r="C21" s="102"/>
      <c r="D21" s="79">
        <v>0.2362463639812824</v>
      </c>
      <c r="E21" s="57">
        <v>0.16314657898065005</v>
      </c>
      <c r="F21" s="108">
        <v>0.53547489566207163</v>
      </c>
      <c r="G21" s="109"/>
      <c r="H21" s="106">
        <v>4.717339066649804E-2</v>
      </c>
      <c r="I21" s="107"/>
      <c r="J21" s="58">
        <v>6.1970405969394207E-3</v>
      </c>
      <c r="K21" s="59">
        <v>1.1761730112558492E-2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27" t="s">
        <v>14</v>
      </c>
      <c r="K22" s="28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0.30820791703553813</v>
      </c>
      <c r="G23" s="132"/>
      <c r="H23" s="131">
        <v>0.1474642721639054</v>
      </c>
      <c r="I23" s="132"/>
      <c r="J23" s="60">
        <v>0.49386619451119262</v>
      </c>
      <c r="K23" s="61">
        <v>5.0461616289363853E-2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0.95472366257746299</v>
      </c>
      <c r="B28" s="134"/>
      <c r="C28" s="134"/>
      <c r="D28" s="134"/>
      <c r="E28" s="135"/>
      <c r="F28" s="139">
        <v>4.5276337422536991E-2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opLeftCell="A28" zoomScale="85" zoomScaleNormal="85" workbookViewId="0">
      <selection sqref="A1:N1"/>
    </sheetView>
  </sheetViews>
  <sheetFormatPr defaultRowHeight="15"/>
  <cols>
    <col min="1" max="1" width="65.42578125" style="74" bestFit="1" customWidth="1"/>
    <col min="2" max="2" width="9.140625" style="73"/>
    <col min="3" max="3" width="9.140625" style="67"/>
    <col min="4" max="4" width="10" style="67" customWidth="1"/>
    <col min="5" max="7" width="9.140625" style="67"/>
    <col min="8" max="8" width="9.140625" style="68"/>
    <col min="9" max="9" width="9.140625" style="67" customWidth="1"/>
    <col min="10" max="10" width="2.85546875" style="67" customWidth="1"/>
    <col min="11" max="11" width="9.140625" style="67"/>
    <col min="12" max="12" width="10" style="67" customWidth="1"/>
    <col min="13" max="16384" width="9.140625" style="67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103</v>
      </c>
      <c r="B5" s="146"/>
      <c r="C5" s="146"/>
      <c r="D5" s="146"/>
      <c r="E5" s="146"/>
      <c r="F5" s="146"/>
      <c r="G5" s="146"/>
      <c r="H5" s="146"/>
      <c r="I5" s="147"/>
      <c r="K5" s="148" t="s">
        <v>95</v>
      </c>
      <c r="L5" s="149"/>
      <c r="M5" s="149"/>
      <c r="N5" s="150"/>
    </row>
    <row r="7" spans="1:14" ht="60">
      <c r="A7" s="69" t="s">
        <v>29</v>
      </c>
      <c r="B7" s="70" t="s">
        <v>79</v>
      </c>
      <c r="C7" s="70" t="s">
        <v>30</v>
      </c>
      <c r="D7" s="70" t="s">
        <v>31</v>
      </c>
      <c r="E7" s="70" t="s">
        <v>80</v>
      </c>
      <c r="F7" s="70" t="s">
        <v>81</v>
      </c>
      <c r="G7" s="70" t="s">
        <v>82</v>
      </c>
      <c r="H7" s="69" t="s">
        <v>22</v>
      </c>
      <c r="I7" s="69" t="s">
        <v>32</v>
      </c>
      <c r="K7" s="70" t="s">
        <v>30</v>
      </c>
      <c r="L7" s="70" t="s">
        <v>31</v>
      </c>
      <c r="M7" s="69" t="s">
        <v>22</v>
      </c>
      <c r="N7" s="69" t="s">
        <v>32</v>
      </c>
    </row>
    <row r="8" spans="1:14">
      <c r="A8" s="62" t="s">
        <v>39</v>
      </c>
      <c r="B8" s="63"/>
      <c r="C8" s="63">
        <v>7</v>
      </c>
      <c r="D8" s="77">
        <v>44</v>
      </c>
      <c r="E8" s="77">
        <v>4</v>
      </c>
      <c r="F8" s="63">
        <v>2</v>
      </c>
      <c r="G8" s="63"/>
      <c r="H8" s="63">
        <f>SUM(B8:G8)</f>
        <v>57</v>
      </c>
      <c r="I8" s="71">
        <f t="shared" ref="I8:I54" si="0">H8/$H$55</f>
        <v>7.2088023270519795E-3</v>
      </c>
      <c r="K8" s="77">
        <f>D8</f>
        <v>44</v>
      </c>
      <c r="L8" s="77">
        <f>E8</f>
        <v>4</v>
      </c>
      <c r="M8" s="63">
        <f>SUM(K8:L8)</f>
        <v>48</v>
      </c>
      <c r="N8" s="71">
        <f t="shared" ref="N8:N54" si="1">M8/$M$55</f>
        <v>7.3304825901038487E-3</v>
      </c>
    </row>
    <row r="9" spans="1:14">
      <c r="A9" s="62" t="s">
        <v>85</v>
      </c>
      <c r="B9" s="63"/>
      <c r="C9" s="63"/>
      <c r="D9" s="77">
        <v>1</v>
      </c>
      <c r="E9" s="77"/>
      <c r="F9" s="63"/>
      <c r="G9" s="63"/>
      <c r="H9" s="63">
        <f t="shared" ref="H9:H51" si="2">SUM(B9:G9)</f>
        <v>1</v>
      </c>
      <c r="I9" s="71">
        <f t="shared" si="0"/>
        <v>1.264702162640698E-4</v>
      </c>
      <c r="K9" s="77">
        <f t="shared" ref="K9:K54" si="3">D9</f>
        <v>1</v>
      </c>
      <c r="L9" s="77">
        <f t="shared" ref="L9:L54" si="4">E9</f>
        <v>0</v>
      </c>
      <c r="M9" s="63">
        <f>SUM(K9:L9)</f>
        <v>1</v>
      </c>
      <c r="N9" s="71">
        <f t="shared" si="1"/>
        <v>1.5271838729383018E-4</v>
      </c>
    </row>
    <row r="10" spans="1:14">
      <c r="A10" s="62" t="s">
        <v>90</v>
      </c>
      <c r="B10" s="63"/>
      <c r="C10" s="63"/>
      <c r="D10" s="77">
        <v>1</v>
      </c>
      <c r="E10" s="77"/>
      <c r="F10" s="63"/>
      <c r="G10" s="63"/>
      <c r="H10" s="63">
        <f t="shared" si="2"/>
        <v>1</v>
      </c>
      <c r="I10" s="71">
        <f t="shared" si="0"/>
        <v>1.264702162640698E-4</v>
      </c>
      <c r="K10" s="77">
        <f t="shared" si="3"/>
        <v>1</v>
      </c>
      <c r="L10" s="77">
        <f t="shared" si="4"/>
        <v>0</v>
      </c>
      <c r="M10" s="63">
        <f t="shared" ref="M10:M54" si="5">SUM(K10:L10)</f>
        <v>1</v>
      </c>
      <c r="N10" s="71">
        <f t="shared" si="1"/>
        <v>1.5271838729383018E-4</v>
      </c>
    </row>
    <row r="11" spans="1:14">
      <c r="A11" s="62" t="s">
        <v>96</v>
      </c>
      <c r="B11" s="63"/>
      <c r="C11" s="63"/>
      <c r="D11" s="77"/>
      <c r="E11" s="77">
        <v>1</v>
      </c>
      <c r="F11" s="63"/>
      <c r="G11" s="63"/>
      <c r="H11" s="63">
        <f t="shared" si="2"/>
        <v>1</v>
      </c>
      <c r="I11" s="71">
        <f t="shared" si="0"/>
        <v>1.264702162640698E-4</v>
      </c>
      <c r="K11" s="77">
        <f t="shared" si="3"/>
        <v>0</v>
      </c>
      <c r="L11" s="77">
        <f t="shared" si="4"/>
        <v>1</v>
      </c>
      <c r="M11" s="63">
        <f t="shared" si="5"/>
        <v>1</v>
      </c>
      <c r="N11" s="71">
        <f t="shared" si="1"/>
        <v>1.5271838729383018E-4</v>
      </c>
    </row>
    <row r="12" spans="1:14">
      <c r="A12" s="62" t="s">
        <v>87</v>
      </c>
      <c r="B12" s="63"/>
      <c r="C12" s="63"/>
      <c r="D12" s="77">
        <v>3</v>
      </c>
      <c r="E12" s="77"/>
      <c r="F12" s="63">
        <v>1</v>
      </c>
      <c r="G12" s="63"/>
      <c r="H12" s="63">
        <f t="shared" si="2"/>
        <v>4</v>
      </c>
      <c r="I12" s="71">
        <f t="shared" si="0"/>
        <v>5.0588086505627921E-4</v>
      </c>
      <c r="K12" s="77">
        <f t="shared" si="3"/>
        <v>3</v>
      </c>
      <c r="L12" s="77">
        <f t="shared" si="4"/>
        <v>0</v>
      </c>
      <c r="M12" s="63">
        <f t="shared" si="5"/>
        <v>3</v>
      </c>
      <c r="N12" s="71">
        <f t="shared" si="1"/>
        <v>4.5815516188149055E-4</v>
      </c>
    </row>
    <row r="13" spans="1:14">
      <c r="A13" s="62" t="s">
        <v>40</v>
      </c>
      <c r="B13" s="63"/>
      <c r="C13" s="63">
        <v>1</v>
      </c>
      <c r="D13" s="77">
        <v>3</v>
      </c>
      <c r="E13" s="77"/>
      <c r="F13" s="63"/>
      <c r="G13" s="63"/>
      <c r="H13" s="63">
        <f t="shared" si="2"/>
        <v>4</v>
      </c>
      <c r="I13" s="71">
        <f t="shared" si="0"/>
        <v>5.0588086505627921E-4</v>
      </c>
      <c r="K13" s="77">
        <f t="shared" si="3"/>
        <v>3</v>
      </c>
      <c r="L13" s="77">
        <f t="shared" si="4"/>
        <v>0</v>
      </c>
      <c r="M13" s="63">
        <f t="shared" si="5"/>
        <v>3</v>
      </c>
      <c r="N13" s="71">
        <f t="shared" si="1"/>
        <v>4.5815516188149055E-4</v>
      </c>
    </row>
    <row r="14" spans="1:14">
      <c r="A14" s="62" t="s">
        <v>41</v>
      </c>
      <c r="B14" s="63"/>
      <c r="C14" s="63"/>
      <c r="D14" s="77">
        <v>6</v>
      </c>
      <c r="E14" s="77"/>
      <c r="F14" s="63"/>
      <c r="G14" s="63"/>
      <c r="H14" s="63">
        <f t="shared" si="2"/>
        <v>6</v>
      </c>
      <c r="I14" s="71">
        <f t="shared" si="0"/>
        <v>7.5882129758441882E-4</v>
      </c>
      <c r="K14" s="77">
        <f t="shared" si="3"/>
        <v>6</v>
      </c>
      <c r="L14" s="77">
        <f t="shared" si="4"/>
        <v>0</v>
      </c>
      <c r="M14" s="63">
        <f t="shared" si="5"/>
        <v>6</v>
      </c>
      <c r="N14" s="71">
        <f t="shared" si="1"/>
        <v>9.1631032376298109E-4</v>
      </c>
    </row>
    <row r="15" spans="1:14">
      <c r="A15" s="62" t="s">
        <v>42</v>
      </c>
      <c r="B15" s="63">
        <v>1</v>
      </c>
      <c r="C15" s="63">
        <v>3</v>
      </c>
      <c r="D15" s="77">
        <v>4</v>
      </c>
      <c r="E15" s="77">
        <v>16</v>
      </c>
      <c r="F15" s="63">
        <v>2</v>
      </c>
      <c r="G15" s="63"/>
      <c r="H15" s="63">
        <f t="shared" si="2"/>
        <v>26</v>
      </c>
      <c r="I15" s="71">
        <f t="shared" si="0"/>
        <v>3.288225622865815E-3</v>
      </c>
      <c r="K15" s="77">
        <f t="shared" si="3"/>
        <v>4</v>
      </c>
      <c r="L15" s="77">
        <f t="shared" si="4"/>
        <v>16</v>
      </c>
      <c r="M15" s="63">
        <f t="shared" si="5"/>
        <v>20</v>
      </c>
      <c r="N15" s="71">
        <f t="shared" si="1"/>
        <v>3.0543677458766036E-3</v>
      </c>
    </row>
    <row r="16" spans="1:14">
      <c r="A16" s="62" t="s">
        <v>77</v>
      </c>
      <c r="B16" s="63"/>
      <c r="C16" s="63"/>
      <c r="D16" s="77">
        <v>2</v>
      </c>
      <c r="E16" s="77"/>
      <c r="F16" s="63"/>
      <c r="G16" s="63"/>
      <c r="H16" s="63">
        <f t="shared" ref="H16:H22" si="6">SUM(B16:G16)</f>
        <v>2</v>
      </c>
      <c r="I16" s="71">
        <f t="shared" si="0"/>
        <v>2.5294043252813961E-4</v>
      </c>
      <c r="K16" s="77">
        <f t="shared" si="3"/>
        <v>2</v>
      </c>
      <c r="L16" s="77">
        <f t="shared" si="4"/>
        <v>0</v>
      </c>
      <c r="M16" s="63">
        <f t="shared" si="5"/>
        <v>2</v>
      </c>
      <c r="N16" s="71">
        <f t="shared" si="1"/>
        <v>3.0543677458766036E-4</v>
      </c>
    </row>
    <row r="17" spans="1:14">
      <c r="A17" s="62" t="s">
        <v>76</v>
      </c>
      <c r="B17" s="63"/>
      <c r="C17" s="63"/>
      <c r="D17" s="77">
        <v>1</v>
      </c>
      <c r="E17" s="77"/>
      <c r="F17" s="63"/>
      <c r="G17" s="63"/>
      <c r="H17" s="63">
        <f t="shared" si="6"/>
        <v>1</v>
      </c>
      <c r="I17" s="71">
        <f t="shared" si="0"/>
        <v>1.264702162640698E-4</v>
      </c>
      <c r="K17" s="77">
        <f t="shared" si="3"/>
        <v>1</v>
      </c>
      <c r="L17" s="77">
        <f t="shared" si="4"/>
        <v>0</v>
      </c>
      <c r="M17" s="63">
        <f t="shared" si="5"/>
        <v>1</v>
      </c>
      <c r="N17" s="71">
        <f t="shared" si="1"/>
        <v>1.5271838729383018E-4</v>
      </c>
    </row>
    <row r="18" spans="1:14">
      <c r="A18" s="62" t="s">
        <v>43</v>
      </c>
      <c r="B18" s="63"/>
      <c r="C18" s="63">
        <v>3</v>
      </c>
      <c r="D18" s="77">
        <v>60</v>
      </c>
      <c r="E18" s="77"/>
      <c r="F18" s="63">
        <v>2</v>
      </c>
      <c r="G18" s="63"/>
      <c r="H18" s="63">
        <f t="shared" si="6"/>
        <v>65</v>
      </c>
      <c r="I18" s="71">
        <f t="shared" si="0"/>
        <v>8.2205640571645384E-3</v>
      </c>
      <c r="K18" s="77">
        <f t="shared" si="3"/>
        <v>60</v>
      </c>
      <c r="L18" s="77">
        <f t="shared" si="4"/>
        <v>0</v>
      </c>
      <c r="M18" s="63">
        <f t="shared" si="5"/>
        <v>60</v>
      </c>
      <c r="N18" s="71">
        <f t="shared" si="1"/>
        <v>9.1631032376298105E-3</v>
      </c>
    </row>
    <row r="19" spans="1:14">
      <c r="A19" s="62" t="s">
        <v>89</v>
      </c>
      <c r="B19" s="63"/>
      <c r="C19" s="63">
        <v>2</v>
      </c>
      <c r="D19" s="77">
        <v>1</v>
      </c>
      <c r="E19" s="77"/>
      <c r="F19" s="63"/>
      <c r="G19" s="63"/>
      <c r="H19" s="63">
        <f t="shared" si="6"/>
        <v>3</v>
      </c>
      <c r="I19" s="71">
        <f t="shared" si="0"/>
        <v>3.7941064879220941E-4</v>
      </c>
      <c r="K19" s="77">
        <f t="shared" si="3"/>
        <v>1</v>
      </c>
      <c r="L19" s="77">
        <f t="shared" si="4"/>
        <v>0</v>
      </c>
      <c r="M19" s="63">
        <f t="shared" si="5"/>
        <v>1</v>
      </c>
      <c r="N19" s="71">
        <f t="shared" si="1"/>
        <v>1.5271838729383018E-4</v>
      </c>
    </row>
    <row r="20" spans="1:14">
      <c r="A20" s="62" t="s">
        <v>69</v>
      </c>
      <c r="B20" s="63"/>
      <c r="C20" s="63">
        <v>2</v>
      </c>
      <c r="D20" s="77">
        <v>9</v>
      </c>
      <c r="E20" s="77"/>
      <c r="F20" s="63"/>
      <c r="G20" s="63"/>
      <c r="H20" s="63">
        <f t="shared" si="6"/>
        <v>11</v>
      </c>
      <c r="I20" s="71">
        <f t="shared" si="0"/>
        <v>1.391172378904768E-3</v>
      </c>
      <c r="K20" s="77">
        <f t="shared" si="3"/>
        <v>9</v>
      </c>
      <c r="L20" s="77">
        <f t="shared" si="4"/>
        <v>0</v>
      </c>
      <c r="M20" s="63">
        <f t="shared" si="5"/>
        <v>9</v>
      </c>
      <c r="N20" s="71">
        <f t="shared" si="1"/>
        <v>1.3744654856444715E-3</v>
      </c>
    </row>
    <row r="21" spans="1:14">
      <c r="A21" s="62" t="s">
        <v>44</v>
      </c>
      <c r="B21" s="63"/>
      <c r="C21" s="63"/>
      <c r="D21" s="77">
        <v>7</v>
      </c>
      <c r="E21" s="77"/>
      <c r="F21" s="63"/>
      <c r="G21" s="63"/>
      <c r="H21" s="63">
        <f t="shared" si="6"/>
        <v>7</v>
      </c>
      <c r="I21" s="71">
        <f t="shared" si="0"/>
        <v>8.8529151384848868E-4</v>
      </c>
      <c r="K21" s="77">
        <f t="shared" si="3"/>
        <v>7</v>
      </c>
      <c r="L21" s="77">
        <f t="shared" si="4"/>
        <v>0</v>
      </c>
      <c r="M21" s="63">
        <f t="shared" si="5"/>
        <v>7</v>
      </c>
      <c r="N21" s="71">
        <f t="shared" si="1"/>
        <v>1.0690287110568112E-3</v>
      </c>
    </row>
    <row r="22" spans="1:14">
      <c r="A22" s="62" t="s">
        <v>84</v>
      </c>
      <c r="B22" s="63"/>
      <c r="C22" s="63">
        <v>2</v>
      </c>
      <c r="D22" s="77">
        <v>1</v>
      </c>
      <c r="E22" s="77"/>
      <c r="F22" s="63"/>
      <c r="G22" s="63"/>
      <c r="H22" s="63">
        <f t="shared" si="6"/>
        <v>3</v>
      </c>
      <c r="I22" s="71">
        <f t="shared" si="0"/>
        <v>3.7941064879220941E-4</v>
      </c>
      <c r="K22" s="77">
        <f t="shared" si="3"/>
        <v>1</v>
      </c>
      <c r="L22" s="77">
        <f t="shared" si="4"/>
        <v>0</v>
      </c>
      <c r="M22" s="63">
        <f t="shared" si="5"/>
        <v>1</v>
      </c>
      <c r="N22" s="71">
        <f t="shared" si="1"/>
        <v>1.5271838729383018E-4</v>
      </c>
    </row>
    <row r="23" spans="1:14">
      <c r="A23" s="62" t="s">
        <v>45</v>
      </c>
      <c r="B23" s="63">
        <v>1</v>
      </c>
      <c r="C23" s="63">
        <v>9</v>
      </c>
      <c r="D23" s="77">
        <v>77</v>
      </c>
      <c r="E23" s="77">
        <v>7</v>
      </c>
      <c r="F23" s="63">
        <v>7</v>
      </c>
      <c r="G23" s="63"/>
      <c r="H23" s="63">
        <f t="shared" si="2"/>
        <v>101</v>
      </c>
      <c r="I23" s="71">
        <f t="shared" si="0"/>
        <v>1.2773491842671051E-2</v>
      </c>
      <c r="K23" s="77">
        <f t="shared" si="3"/>
        <v>77</v>
      </c>
      <c r="L23" s="77">
        <f t="shared" si="4"/>
        <v>7</v>
      </c>
      <c r="M23" s="63">
        <f t="shared" si="5"/>
        <v>84</v>
      </c>
      <c r="N23" s="71">
        <f t="shared" si="1"/>
        <v>1.2828344532681736E-2</v>
      </c>
    </row>
    <row r="24" spans="1:14">
      <c r="A24" s="62" t="s">
        <v>46</v>
      </c>
      <c r="B24" s="63">
        <v>1</v>
      </c>
      <c r="C24" s="63">
        <v>27</v>
      </c>
      <c r="D24" s="77">
        <v>132</v>
      </c>
      <c r="E24" s="77">
        <v>8</v>
      </c>
      <c r="F24" s="63">
        <v>5</v>
      </c>
      <c r="G24" s="63"/>
      <c r="H24" s="63">
        <f t="shared" si="2"/>
        <v>173</v>
      </c>
      <c r="I24" s="71">
        <f t="shared" si="0"/>
        <v>2.1879347413684077E-2</v>
      </c>
      <c r="K24" s="77">
        <f t="shared" si="3"/>
        <v>132</v>
      </c>
      <c r="L24" s="77">
        <f t="shared" si="4"/>
        <v>8</v>
      </c>
      <c r="M24" s="63">
        <f t="shared" si="5"/>
        <v>140</v>
      </c>
      <c r="N24" s="71">
        <f t="shared" si="1"/>
        <v>2.1380574221136223E-2</v>
      </c>
    </row>
    <row r="25" spans="1:14">
      <c r="A25" s="62" t="s">
        <v>92</v>
      </c>
      <c r="B25" s="63"/>
      <c r="C25" s="63"/>
      <c r="D25" s="77">
        <v>1</v>
      </c>
      <c r="E25" s="77"/>
      <c r="F25" s="63"/>
      <c r="G25" s="63"/>
      <c r="H25" s="63">
        <f t="shared" si="2"/>
        <v>1</v>
      </c>
      <c r="I25" s="71">
        <f t="shared" si="0"/>
        <v>1.264702162640698E-4</v>
      </c>
      <c r="K25" s="77">
        <f t="shared" si="3"/>
        <v>1</v>
      </c>
      <c r="L25" s="77">
        <f t="shared" si="4"/>
        <v>0</v>
      </c>
      <c r="M25" s="63">
        <f t="shared" si="5"/>
        <v>1</v>
      </c>
      <c r="N25" s="71">
        <f t="shared" si="1"/>
        <v>1.5271838729383018E-4</v>
      </c>
    </row>
    <row r="26" spans="1:14">
      <c r="A26" s="62" t="s">
        <v>78</v>
      </c>
      <c r="B26" s="63"/>
      <c r="C26" s="63"/>
      <c r="D26" s="77">
        <v>1</v>
      </c>
      <c r="E26" s="77"/>
      <c r="F26" s="63"/>
      <c r="G26" s="63"/>
      <c r="H26" s="63">
        <f t="shared" si="2"/>
        <v>1</v>
      </c>
      <c r="I26" s="71">
        <f t="shared" si="0"/>
        <v>1.264702162640698E-4</v>
      </c>
      <c r="K26" s="77">
        <f t="shared" si="3"/>
        <v>1</v>
      </c>
      <c r="L26" s="77">
        <f t="shared" si="4"/>
        <v>0</v>
      </c>
      <c r="M26" s="63">
        <f t="shared" si="5"/>
        <v>1</v>
      </c>
      <c r="N26" s="71">
        <f t="shared" si="1"/>
        <v>1.5271838729383018E-4</v>
      </c>
    </row>
    <row r="27" spans="1:14">
      <c r="A27" s="62" t="s">
        <v>68</v>
      </c>
      <c r="B27" s="63"/>
      <c r="C27" s="63">
        <v>1</v>
      </c>
      <c r="D27" s="77">
        <v>17</v>
      </c>
      <c r="E27" s="77"/>
      <c r="F27" s="63"/>
      <c r="G27" s="63"/>
      <c r="H27" s="63">
        <f t="shared" si="2"/>
        <v>18</v>
      </c>
      <c r="I27" s="71">
        <f t="shared" si="0"/>
        <v>2.2764638927532566E-3</v>
      </c>
      <c r="K27" s="77">
        <f t="shared" si="3"/>
        <v>17</v>
      </c>
      <c r="L27" s="77">
        <f t="shared" si="4"/>
        <v>0</v>
      </c>
      <c r="M27" s="63">
        <f t="shared" si="5"/>
        <v>17</v>
      </c>
      <c r="N27" s="71">
        <f t="shared" si="1"/>
        <v>2.5962125839951132E-3</v>
      </c>
    </row>
    <row r="28" spans="1:14">
      <c r="A28" s="62" t="s">
        <v>47</v>
      </c>
      <c r="B28" s="63"/>
      <c r="C28" s="63">
        <v>6</v>
      </c>
      <c r="D28" s="77">
        <v>104</v>
      </c>
      <c r="E28" s="77"/>
      <c r="F28" s="63"/>
      <c r="G28" s="63"/>
      <c r="H28" s="63">
        <f t="shared" si="2"/>
        <v>110</v>
      </c>
      <c r="I28" s="71">
        <f t="shared" si="0"/>
        <v>1.3911723789047679E-2</v>
      </c>
      <c r="K28" s="77">
        <f t="shared" si="3"/>
        <v>104</v>
      </c>
      <c r="L28" s="77">
        <f t="shared" si="4"/>
        <v>0</v>
      </c>
      <c r="M28" s="63">
        <f t="shared" si="5"/>
        <v>104</v>
      </c>
      <c r="N28" s="71">
        <f t="shared" si="1"/>
        <v>1.588271227855834E-2</v>
      </c>
    </row>
    <row r="29" spans="1:14">
      <c r="A29" s="62" t="s">
        <v>48</v>
      </c>
      <c r="B29" s="63"/>
      <c r="C29" s="63">
        <v>4</v>
      </c>
      <c r="D29" s="77">
        <v>27</v>
      </c>
      <c r="E29" s="77"/>
      <c r="F29" s="63">
        <v>2</v>
      </c>
      <c r="G29" s="63"/>
      <c r="H29" s="63">
        <f t="shared" si="2"/>
        <v>33</v>
      </c>
      <c r="I29" s="71">
        <f t="shared" si="0"/>
        <v>4.1735171367143038E-3</v>
      </c>
      <c r="K29" s="77">
        <f t="shared" si="3"/>
        <v>27</v>
      </c>
      <c r="L29" s="77">
        <f t="shared" si="4"/>
        <v>0</v>
      </c>
      <c r="M29" s="63">
        <f t="shared" si="5"/>
        <v>27</v>
      </c>
      <c r="N29" s="71">
        <f t="shared" si="1"/>
        <v>4.1233964569334144E-3</v>
      </c>
    </row>
    <row r="30" spans="1:14">
      <c r="A30" s="62" t="s">
        <v>49</v>
      </c>
      <c r="B30" s="63"/>
      <c r="C30" s="63"/>
      <c r="D30" s="77">
        <v>13</v>
      </c>
      <c r="E30" s="77"/>
      <c r="F30" s="63">
        <v>1</v>
      </c>
      <c r="G30" s="63"/>
      <c r="H30" s="63">
        <f t="shared" si="2"/>
        <v>14</v>
      </c>
      <c r="I30" s="71">
        <f t="shared" si="0"/>
        <v>1.7705830276969774E-3</v>
      </c>
      <c r="K30" s="77">
        <f t="shared" si="3"/>
        <v>13</v>
      </c>
      <c r="L30" s="77">
        <f t="shared" si="4"/>
        <v>0</v>
      </c>
      <c r="M30" s="63">
        <f t="shared" si="5"/>
        <v>13</v>
      </c>
      <c r="N30" s="71">
        <f t="shared" si="1"/>
        <v>1.9853390348197925E-3</v>
      </c>
    </row>
    <row r="31" spans="1:14">
      <c r="A31" s="62" t="s">
        <v>50</v>
      </c>
      <c r="B31" s="63">
        <v>1</v>
      </c>
      <c r="C31" s="63">
        <v>5</v>
      </c>
      <c r="D31" s="77">
        <v>45</v>
      </c>
      <c r="E31" s="77"/>
      <c r="F31" s="63"/>
      <c r="G31" s="63"/>
      <c r="H31" s="63">
        <f t="shared" si="2"/>
        <v>51</v>
      </c>
      <c r="I31" s="71">
        <f t="shared" si="0"/>
        <v>6.4499810294675608E-3</v>
      </c>
      <c r="K31" s="77">
        <f t="shared" si="3"/>
        <v>45</v>
      </c>
      <c r="L31" s="77">
        <f t="shared" si="4"/>
        <v>0</v>
      </c>
      <c r="M31" s="63">
        <f t="shared" si="5"/>
        <v>45</v>
      </c>
      <c r="N31" s="71">
        <f t="shared" si="1"/>
        <v>6.8723274282223579E-3</v>
      </c>
    </row>
    <row r="32" spans="1:14">
      <c r="A32" s="62" t="s">
        <v>51</v>
      </c>
      <c r="B32" s="63"/>
      <c r="C32" s="63">
        <v>1</v>
      </c>
      <c r="D32" s="77">
        <v>16</v>
      </c>
      <c r="E32" s="77"/>
      <c r="F32" s="63"/>
      <c r="G32" s="63"/>
      <c r="H32" s="63">
        <f t="shared" si="2"/>
        <v>17</v>
      </c>
      <c r="I32" s="71">
        <f t="shared" si="0"/>
        <v>2.1499936764891869E-3</v>
      </c>
      <c r="K32" s="77">
        <f t="shared" si="3"/>
        <v>16</v>
      </c>
      <c r="L32" s="77">
        <f t="shared" si="4"/>
        <v>0</v>
      </c>
      <c r="M32" s="63">
        <f t="shared" si="5"/>
        <v>16</v>
      </c>
      <c r="N32" s="71">
        <f t="shared" si="1"/>
        <v>2.4434941967012829E-3</v>
      </c>
    </row>
    <row r="33" spans="1:14">
      <c r="A33" s="62" t="s">
        <v>52</v>
      </c>
      <c r="B33" s="63"/>
      <c r="C33" s="63">
        <v>3</v>
      </c>
      <c r="D33" s="77">
        <v>81</v>
      </c>
      <c r="E33" s="77"/>
      <c r="F33" s="63">
        <v>1</v>
      </c>
      <c r="G33" s="63"/>
      <c r="H33" s="63">
        <f t="shared" si="2"/>
        <v>85</v>
      </c>
      <c r="I33" s="71">
        <f t="shared" si="0"/>
        <v>1.0749968382445935E-2</v>
      </c>
      <c r="K33" s="77">
        <f t="shared" si="3"/>
        <v>81</v>
      </c>
      <c r="L33" s="77">
        <f t="shared" si="4"/>
        <v>0</v>
      </c>
      <c r="M33" s="63">
        <f t="shared" si="5"/>
        <v>81</v>
      </c>
      <c r="N33" s="71">
        <f t="shared" si="1"/>
        <v>1.2370189370800245E-2</v>
      </c>
    </row>
    <row r="34" spans="1:14">
      <c r="A34" s="62" t="s">
        <v>53</v>
      </c>
      <c r="B34" s="63"/>
      <c r="C34" s="63">
        <v>2</v>
      </c>
      <c r="D34" s="77">
        <v>21</v>
      </c>
      <c r="E34" s="77"/>
      <c r="F34" s="63"/>
      <c r="G34" s="63"/>
      <c r="H34" s="63">
        <f t="shared" si="2"/>
        <v>23</v>
      </c>
      <c r="I34" s="71">
        <f t="shared" si="0"/>
        <v>2.9088149740736056E-3</v>
      </c>
      <c r="K34" s="77">
        <f t="shared" si="3"/>
        <v>21</v>
      </c>
      <c r="L34" s="77">
        <f t="shared" si="4"/>
        <v>0</v>
      </c>
      <c r="M34" s="63">
        <f t="shared" si="5"/>
        <v>21</v>
      </c>
      <c r="N34" s="71">
        <f t="shared" si="1"/>
        <v>3.2070861331704339E-3</v>
      </c>
    </row>
    <row r="35" spans="1:14">
      <c r="A35" s="62" t="s">
        <v>54</v>
      </c>
      <c r="B35" s="63">
        <v>1</v>
      </c>
      <c r="C35" s="63">
        <v>3</v>
      </c>
      <c r="D35" s="77">
        <v>36</v>
      </c>
      <c r="E35" s="77">
        <v>2</v>
      </c>
      <c r="F35" s="63">
        <v>4</v>
      </c>
      <c r="G35" s="63"/>
      <c r="H35" s="63">
        <f t="shared" si="2"/>
        <v>46</v>
      </c>
      <c r="I35" s="71">
        <f t="shared" si="0"/>
        <v>5.8176299481472113E-3</v>
      </c>
      <c r="K35" s="77">
        <f t="shared" si="3"/>
        <v>36</v>
      </c>
      <c r="L35" s="77">
        <f t="shared" si="4"/>
        <v>2</v>
      </c>
      <c r="M35" s="63">
        <f t="shared" si="5"/>
        <v>38</v>
      </c>
      <c r="N35" s="71">
        <f t="shared" si="1"/>
        <v>5.8032987171655467E-3</v>
      </c>
    </row>
    <row r="36" spans="1:14">
      <c r="A36" s="62" t="s">
        <v>55</v>
      </c>
      <c r="B36" s="63"/>
      <c r="C36" s="63">
        <v>1</v>
      </c>
      <c r="D36" s="77">
        <v>3</v>
      </c>
      <c r="E36" s="77"/>
      <c r="F36" s="63"/>
      <c r="G36" s="63"/>
      <c r="H36" s="63">
        <f t="shared" si="2"/>
        <v>4</v>
      </c>
      <c r="I36" s="71">
        <f t="shared" si="0"/>
        <v>5.0588086505627921E-4</v>
      </c>
      <c r="K36" s="77">
        <f t="shared" si="3"/>
        <v>3</v>
      </c>
      <c r="L36" s="77">
        <f t="shared" si="4"/>
        <v>0</v>
      </c>
      <c r="M36" s="63">
        <f t="shared" si="5"/>
        <v>3</v>
      </c>
      <c r="N36" s="71">
        <f t="shared" si="1"/>
        <v>4.5815516188149055E-4</v>
      </c>
    </row>
    <row r="37" spans="1:14">
      <c r="A37" s="62" t="s">
        <v>56</v>
      </c>
      <c r="B37" s="63">
        <v>9</v>
      </c>
      <c r="C37" s="63">
        <v>3</v>
      </c>
      <c r="D37" s="77">
        <v>21</v>
      </c>
      <c r="E37" s="77">
        <v>3</v>
      </c>
      <c r="F37" s="63">
        <v>3</v>
      </c>
      <c r="G37" s="63"/>
      <c r="H37" s="63">
        <f t="shared" si="2"/>
        <v>39</v>
      </c>
      <c r="I37" s="71">
        <f t="shared" si="0"/>
        <v>4.9323384342987225E-3</v>
      </c>
      <c r="K37" s="77">
        <f t="shared" si="3"/>
        <v>21</v>
      </c>
      <c r="L37" s="77">
        <f t="shared" si="4"/>
        <v>3</v>
      </c>
      <c r="M37" s="63">
        <f t="shared" si="5"/>
        <v>24</v>
      </c>
      <c r="N37" s="71">
        <f t="shared" si="1"/>
        <v>3.6652412950519244E-3</v>
      </c>
    </row>
    <row r="38" spans="1:14">
      <c r="A38" s="62" t="s">
        <v>57</v>
      </c>
      <c r="B38" s="63"/>
      <c r="C38" s="63">
        <v>5</v>
      </c>
      <c r="D38" s="77">
        <v>12</v>
      </c>
      <c r="E38" s="77"/>
      <c r="F38" s="63"/>
      <c r="G38" s="63"/>
      <c r="H38" s="63">
        <f t="shared" si="2"/>
        <v>17</v>
      </c>
      <c r="I38" s="71">
        <f t="shared" si="0"/>
        <v>2.1499936764891869E-3</v>
      </c>
      <c r="K38" s="77">
        <f t="shared" si="3"/>
        <v>12</v>
      </c>
      <c r="L38" s="77">
        <f t="shared" si="4"/>
        <v>0</v>
      </c>
      <c r="M38" s="63">
        <f t="shared" si="5"/>
        <v>12</v>
      </c>
      <c r="N38" s="71">
        <f t="shared" si="1"/>
        <v>1.8326206475259622E-3</v>
      </c>
    </row>
    <row r="39" spans="1:14">
      <c r="A39" s="62" t="s">
        <v>58</v>
      </c>
      <c r="B39" s="63"/>
      <c r="C39" s="63"/>
      <c r="D39" s="77">
        <v>2</v>
      </c>
      <c r="E39" s="77"/>
      <c r="F39" s="63">
        <v>1</v>
      </c>
      <c r="G39" s="63"/>
      <c r="H39" s="63">
        <f t="shared" si="2"/>
        <v>3</v>
      </c>
      <c r="I39" s="71">
        <f t="shared" si="0"/>
        <v>3.7941064879220941E-4</v>
      </c>
      <c r="K39" s="77">
        <f t="shared" si="3"/>
        <v>2</v>
      </c>
      <c r="L39" s="77">
        <f t="shared" si="4"/>
        <v>0</v>
      </c>
      <c r="M39" s="63">
        <f t="shared" si="5"/>
        <v>2</v>
      </c>
      <c r="N39" s="71">
        <f t="shared" si="1"/>
        <v>3.0543677458766036E-4</v>
      </c>
    </row>
    <row r="40" spans="1:14">
      <c r="A40" s="62" t="s">
        <v>59</v>
      </c>
      <c r="B40" s="63"/>
      <c r="C40" s="63">
        <v>6</v>
      </c>
      <c r="D40" s="77">
        <v>33</v>
      </c>
      <c r="E40" s="77">
        <v>2</v>
      </c>
      <c r="F40" s="63">
        <v>5</v>
      </c>
      <c r="G40" s="63"/>
      <c r="H40" s="63">
        <f t="shared" si="2"/>
        <v>46</v>
      </c>
      <c r="I40" s="71">
        <f t="shared" si="0"/>
        <v>5.8176299481472113E-3</v>
      </c>
      <c r="K40" s="77">
        <f t="shared" si="3"/>
        <v>33</v>
      </c>
      <c r="L40" s="77">
        <f t="shared" si="4"/>
        <v>2</v>
      </c>
      <c r="M40" s="63">
        <f t="shared" si="5"/>
        <v>35</v>
      </c>
      <c r="N40" s="71">
        <f t="shared" si="1"/>
        <v>5.3451435552840558E-3</v>
      </c>
    </row>
    <row r="41" spans="1:14">
      <c r="A41" s="62" t="s">
        <v>83</v>
      </c>
      <c r="B41" s="63"/>
      <c r="C41" s="63">
        <v>1</v>
      </c>
      <c r="D41" s="77">
        <v>2</v>
      </c>
      <c r="E41" s="77"/>
      <c r="F41" s="63"/>
      <c r="G41" s="63"/>
      <c r="H41" s="63">
        <f t="shared" si="2"/>
        <v>3</v>
      </c>
      <c r="I41" s="71">
        <f t="shared" si="0"/>
        <v>3.7941064879220941E-4</v>
      </c>
      <c r="K41" s="77">
        <f t="shared" si="3"/>
        <v>2</v>
      </c>
      <c r="L41" s="77">
        <f t="shared" si="4"/>
        <v>0</v>
      </c>
      <c r="M41" s="63">
        <f t="shared" si="5"/>
        <v>2</v>
      </c>
      <c r="N41" s="71">
        <f t="shared" si="1"/>
        <v>3.0543677458766036E-4</v>
      </c>
    </row>
    <row r="42" spans="1:14">
      <c r="A42" s="62" t="s">
        <v>71</v>
      </c>
      <c r="B42" s="63"/>
      <c r="C42" s="63"/>
      <c r="D42" s="77">
        <v>1</v>
      </c>
      <c r="E42" s="77"/>
      <c r="F42" s="63"/>
      <c r="G42" s="63"/>
      <c r="H42" s="63">
        <f t="shared" si="2"/>
        <v>1</v>
      </c>
      <c r="I42" s="71">
        <f t="shared" si="0"/>
        <v>1.264702162640698E-4</v>
      </c>
      <c r="K42" s="77">
        <f t="shared" si="3"/>
        <v>1</v>
      </c>
      <c r="L42" s="77">
        <f t="shared" si="4"/>
        <v>0</v>
      </c>
      <c r="M42" s="63">
        <f t="shared" si="5"/>
        <v>1</v>
      </c>
      <c r="N42" s="71">
        <f t="shared" si="1"/>
        <v>1.5271838729383018E-4</v>
      </c>
    </row>
    <row r="43" spans="1:14">
      <c r="A43" s="62" t="s">
        <v>60</v>
      </c>
      <c r="B43" s="63">
        <v>6</v>
      </c>
      <c r="C43" s="63">
        <v>316</v>
      </c>
      <c r="D43" s="77">
        <v>2270</v>
      </c>
      <c r="E43" s="77">
        <v>51</v>
      </c>
      <c r="F43" s="63">
        <v>107</v>
      </c>
      <c r="G43" s="63"/>
      <c r="H43" s="63">
        <f t="shared" si="2"/>
        <v>2750</v>
      </c>
      <c r="I43" s="71">
        <f t="shared" si="0"/>
        <v>0.34779309472619196</v>
      </c>
      <c r="K43" s="77">
        <f t="shared" si="3"/>
        <v>2270</v>
      </c>
      <c r="L43" s="77">
        <f t="shared" si="4"/>
        <v>51</v>
      </c>
      <c r="M43" s="63">
        <f t="shared" si="5"/>
        <v>2321</v>
      </c>
      <c r="N43" s="71">
        <f t="shared" si="1"/>
        <v>0.35445937690897983</v>
      </c>
    </row>
    <row r="44" spans="1:14">
      <c r="A44" s="62" t="s">
        <v>61</v>
      </c>
      <c r="B44" s="63"/>
      <c r="C44" s="63">
        <v>11</v>
      </c>
      <c r="D44" s="77">
        <v>46</v>
      </c>
      <c r="E44" s="77">
        <v>1</v>
      </c>
      <c r="F44" s="63">
        <v>3</v>
      </c>
      <c r="G44" s="63"/>
      <c r="H44" s="63">
        <f t="shared" si="2"/>
        <v>61</v>
      </c>
      <c r="I44" s="71">
        <f t="shared" si="0"/>
        <v>7.7146831921082581E-3</v>
      </c>
      <c r="K44" s="77">
        <f t="shared" si="3"/>
        <v>46</v>
      </c>
      <c r="L44" s="77">
        <f t="shared" si="4"/>
        <v>1</v>
      </c>
      <c r="M44" s="63">
        <f t="shared" si="5"/>
        <v>47</v>
      </c>
      <c r="N44" s="71">
        <f t="shared" si="1"/>
        <v>7.1777642028100185E-3</v>
      </c>
    </row>
    <row r="45" spans="1:14">
      <c r="A45" s="64" t="s">
        <v>62</v>
      </c>
      <c r="B45" s="63">
        <v>3</v>
      </c>
      <c r="C45" s="63">
        <v>51</v>
      </c>
      <c r="D45" s="77">
        <v>311</v>
      </c>
      <c r="E45" s="77">
        <v>2</v>
      </c>
      <c r="F45" s="63">
        <v>16</v>
      </c>
      <c r="G45" s="63"/>
      <c r="H45" s="63">
        <f t="shared" ref="H45" si="7">SUM(B45:G45)</f>
        <v>383</v>
      </c>
      <c r="I45" s="71">
        <f t="shared" si="0"/>
        <v>4.8438092829138739E-2</v>
      </c>
      <c r="K45" s="77">
        <f t="shared" ref="K45" si="8">D45</f>
        <v>311</v>
      </c>
      <c r="L45" s="77">
        <f t="shared" ref="L45" si="9">E45</f>
        <v>2</v>
      </c>
      <c r="M45" s="63">
        <f t="shared" ref="M45" si="10">SUM(K45:L45)</f>
        <v>313</v>
      </c>
      <c r="N45" s="71">
        <f t="shared" si="1"/>
        <v>4.7800855222968848E-2</v>
      </c>
    </row>
    <row r="46" spans="1:14">
      <c r="A46" s="64" t="s">
        <v>63</v>
      </c>
      <c r="B46" s="63"/>
      <c r="C46" s="63"/>
      <c r="D46" s="77">
        <v>13</v>
      </c>
      <c r="E46" s="77"/>
      <c r="F46" s="63"/>
      <c r="G46" s="63"/>
      <c r="H46" s="63">
        <f t="shared" ref="H46" si="11">SUM(B46:G46)</f>
        <v>13</v>
      </c>
      <c r="I46" s="71">
        <f t="shared" si="0"/>
        <v>1.6441128114329075E-3</v>
      </c>
      <c r="K46" s="77">
        <f t="shared" ref="K46" si="12">D46</f>
        <v>13</v>
      </c>
      <c r="L46" s="77">
        <f t="shared" ref="L46" si="13">E46</f>
        <v>0</v>
      </c>
      <c r="M46" s="63">
        <f t="shared" ref="M46" si="14">SUM(K46:L46)</f>
        <v>13</v>
      </c>
      <c r="N46" s="71">
        <f t="shared" si="1"/>
        <v>1.9853390348197925E-3</v>
      </c>
    </row>
    <row r="47" spans="1:14">
      <c r="A47" s="64" t="s">
        <v>64</v>
      </c>
      <c r="B47" s="63"/>
      <c r="C47" s="63"/>
      <c r="D47" s="77">
        <v>5</v>
      </c>
      <c r="E47" s="77"/>
      <c r="F47" s="63"/>
      <c r="G47" s="63"/>
      <c r="H47" s="63">
        <f t="shared" si="2"/>
        <v>5</v>
      </c>
      <c r="I47" s="71">
        <f t="shared" si="0"/>
        <v>6.3235108132034907E-4</v>
      </c>
      <c r="K47" s="77">
        <f t="shared" si="3"/>
        <v>5</v>
      </c>
      <c r="L47" s="77">
        <f t="shared" si="4"/>
        <v>0</v>
      </c>
      <c r="M47" s="63">
        <f t="shared" si="5"/>
        <v>5</v>
      </c>
      <c r="N47" s="71">
        <f t="shared" si="1"/>
        <v>7.6359193646915091E-4</v>
      </c>
    </row>
    <row r="48" spans="1:14">
      <c r="A48" s="62" t="s">
        <v>65</v>
      </c>
      <c r="B48" s="63"/>
      <c r="C48" s="63"/>
      <c r="D48" s="77">
        <v>2</v>
      </c>
      <c r="E48" s="77"/>
      <c r="F48" s="63"/>
      <c r="G48" s="63"/>
      <c r="H48" s="63">
        <f t="shared" si="2"/>
        <v>2</v>
      </c>
      <c r="I48" s="71">
        <f t="shared" si="0"/>
        <v>2.5294043252813961E-4</v>
      </c>
      <c r="K48" s="77">
        <f t="shared" si="3"/>
        <v>2</v>
      </c>
      <c r="L48" s="77">
        <f t="shared" si="4"/>
        <v>0</v>
      </c>
      <c r="M48" s="63">
        <f t="shared" si="5"/>
        <v>2</v>
      </c>
      <c r="N48" s="71">
        <f t="shared" si="1"/>
        <v>3.0543677458766036E-4</v>
      </c>
    </row>
    <row r="49" spans="1:14">
      <c r="A49" s="62" t="s">
        <v>93</v>
      </c>
      <c r="B49" s="63"/>
      <c r="C49" s="63">
        <v>2</v>
      </c>
      <c r="D49" s="77">
        <v>1</v>
      </c>
      <c r="E49" s="77"/>
      <c r="F49" s="63"/>
      <c r="G49" s="63"/>
      <c r="H49" s="63">
        <f t="shared" si="2"/>
        <v>3</v>
      </c>
      <c r="I49" s="71">
        <f t="shared" si="0"/>
        <v>3.7941064879220941E-4</v>
      </c>
      <c r="K49" s="77">
        <f t="shared" si="3"/>
        <v>1</v>
      </c>
      <c r="L49" s="77">
        <f t="shared" si="4"/>
        <v>0</v>
      </c>
      <c r="M49" s="63">
        <f t="shared" si="5"/>
        <v>1</v>
      </c>
      <c r="N49" s="71">
        <f t="shared" si="1"/>
        <v>1.5271838729383018E-4</v>
      </c>
    </row>
    <row r="50" spans="1:14">
      <c r="A50" s="62" t="s">
        <v>66</v>
      </c>
      <c r="B50" s="63">
        <v>5</v>
      </c>
      <c r="C50" s="63">
        <v>512</v>
      </c>
      <c r="D50" s="77">
        <v>2957</v>
      </c>
      <c r="E50" s="77">
        <v>54</v>
      </c>
      <c r="F50" s="63">
        <v>178</v>
      </c>
      <c r="G50" s="63"/>
      <c r="H50" s="63">
        <f t="shared" si="2"/>
        <v>3706</v>
      </c>
      <c r="I50" s="71">
        <f t="shared" si="0"/>
        <v>0.4686986214746427</v>
      </c>
      <c r="K50" s="77">
        <f t="shared" si="3"/>
        <v>2957</v>
      </c>
      <c r="L50" s="77">
        <f t="shared" si="4"/>
        <v>54</v>
      </c>
      <c r="M50" s="63">
        <f t="shared" si="5"/>
        <v>3011</v>
      </c>
      <c r="N50" s="71">
        <f t="shared" si="1"/>
        <v>0.45983506414172265</v>
      </c>
    </row>
    <row r="51" spans="1:14">
      <c r="A51" s="62" t="s">
        <v>67</v>
      </c>
      <c r="B51" s="63"/>
      <c r="C51" s="63">
        <v>1</v>
      </c>
      <c r="D51" s="77">
        <v>1</v>
      </c>
      <c r="E51" s="77"/>
      <c r="F51" s="63"/>
      <c r="G51" s="63"/>
      <c r="H51" s="63">
        <f t="shared" si="2"/>
        <v>2</v>
      </c>
      <c r="I51" s="71">
        <f t="shared" si="0"/>
        <v>2.5294043252813961E-4</v>
      </c>
      <c r="K51" s="77">
        <f t="shared" si="3"/>
        <v>1</v>
      </c>
      <c r="L51" s="77">
        <f t="shared" si="4"/>
        <v>0</v>
      </c>
      <c r="M51" s="63">
        <f t="shared" si="5"/>
        <v>1</v>
      </c>
      <c r="N51" s="71">
        <f t="shared" si="1"/>
        <v>1.5271838729383018E-4</v>
      </c>
    </row>
    <row r="52" spans="1:14">
      <c r="A52" s="62" t="s">
        <v>91</v>
      </c>
      <c r="B52" s="63"/>
      <c r="C52" s="63">
        <v>1</v>
      </c>
      <c r="D52" s="77">
        <v>1</v>
      </c>
      <c r="E52" s="77"/>
      <c r="F52" s="63"/>
      <c r="G52" s="63"/>
      <c r="H52" s="63">
        <f t="shared" ref="H52" si="15">SUM(B52:G52)</f>
        <v>2</v>
      </c>
      <c r="I52" s="71">
        <f t="shared" si="0"/>
        <v>2.5294043252813961E-4</v>
      </c>
      <c r="K52" s="77">
        <f t="shared" si="3"/>
        <v>1</v>
      </c>
      <c r="L52" s="77">
        <f t="shared" si="4"/>
        <v>0</v>
      </c>
      <c r="M52" s="63">
        <f t="shared" si="5"/>
        <v>1</v>
      </c>
      <c r="N52" s="71">
        <f t="shared" si="1"/>
        <v>1.5271838729383018E-4</v>
      </c>
    </row>
    <row r="53" spans="1:14">
      <c r="A53" s="62" t="s">
        <v>75</v>
      </c>
      <c r="B53" s="63"/>
      <c r="C53" s="63"/>
      <c r="D53" s="77">
        <v>1</v>
      </c>
      <c r="E53" s="77"/>
      <c r="F53" s="63"/>
      <c r="G53" s="63"/>
      <c r="H53" s="63">
        <f t="shared" ref="H53:H54" si="16">SUM(B53:G53)</f>
        <v>1</v>
      </c>
      <c r="I53" s="71">
        <f t="shared" si="0"/>
        <v>1.264702162640698E-4</v>
      </c>
      <c r="K53" s="77">
        <f t="shared" si="3"/>
        <v>1</v>
      </c>
      <c r="L53" s="77">
        <f t="shared" si="4"/>
        <v>0</v>
      </c>
      <c r="M53" s="63">
        <f t="shared" si="5"/>
        <v>1</v>
      </c>
      <c r="N53" s="71">
        <f t="shared" si="1"/>
        <v>1.5271838729383018E-4</v>
      </c>
    </row>
    <row r="54" spans="1:14">
      <c r="A54" s="62" t="s">
        <v>86</v>
      </c>
      <c r="B54" s="63"/>
      <c r="C54" s="63"/>
      <c r="D54" s="77">
        <v>1</v>
      </c>
      <c r="E54" s="77"/>
      <c r="F54" s="63"/>
      <c r="G54" s="63"/>
      <c r="H54" s="63">
        <f t="shared" si="16"/>
        <v>1</v>
      </c>
      <c r="I54" s="71">
        <f t="shared" si="0"/>
        <v>1.264702162640698E-4</v>
      </c>
      <c r="K54" s="77">
        <f t="shared" si="3"/>
        <v>1</v>
      </c>
      <c r="L54" s="77">
        <f t="shared" si="4"/>
        <v>0</v>
      </c>
      <c r="M54" s="63">
        <f t="shared" si="5"/>
        <v>1</v>
      </c>
      <c r="N54" s="71">
        <f t="shared" si="1"/>
        <v>1.5271838729383018E-4</v>
      </c>
    </row>
    <row r="55" spans="1:14">
      <c r="A55" s="65" t="s">
        <v>33</v>
      </c>
      <c r="B55" s="66">
        <f t="shared" ref="B55:I55" si="17">SUM(B8:B54)</f>
        <v>28</v>
      </c>
      <c r="C55" s="66">
        <f t="shared" si="17"/>
        <v>991</v>
      </c>
      <c r="D55" s="78">
        <f t="shared" si="17"/>
        <v>6397</v>
      </c>
      <c r="E55" s="78">
        <f t="shared" si="17"/>
        <v>151</v>
      </c>
      <c r="F55" s="66">
        <f t="shared" si="17"/>
        <v>340</v>
      </c>
      <c r="G55" s="66">
        <f t="shared" si="17"/>
        <v>0</v>
      </c>
      <c r="H55" s="66">
        <f t="shared" si="17"/>
        <v>7907</v>
      </c>
      <c r="I55" s="72">
        <f t="shared" si="17"/>
        <v>0.99999999999999989</v>
      </c>
      <c r="K55" s="78">
        <f>SUM(K8:K54)</f>
        <v>6397</v>
      </c>
      <c r="L55" s="78">
        <f>SUM(L8:L54)</f>
        <v>151</v>
      </c>
      <c r="M55" s="66">
        <f>SUM(M8:M54)</f>
        <v>6548</v>
      </c>
      <c r="N55" s="72">
        <f>SUM(N8:N54)</f>
        <v>0.99999999999999978</v>
      </c>
    </row>
    <row r="57" spans="1:14">
      <c r="A57" s="31" t="s">
        <v>74</v>
      </c>
    </row>
    <row r="58" spans="1:14">
      <c r="A58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85" zoomScaleNormal="85" workbookViewId="0">
      <selection sqref="A1:F1"/>
    </sheetView>
  </sheetViews>
  <sheetFormatPr defaultRowHeight="15"/>
  <cols>
    <col min="1" max="1" width="72.7109375" style="74" customWidth="1"/>
    <col min="2" max="2" width="9.140625" style="73"/>
    <col min="3" max="3" width="9.140625" style="67"/>
    <col min="4" max="4" width="10.42578125" style="67" customWidth="1"/>
    <col min="5" max="5" width="9.140625" style="68"/>
    <col min="6" max="160" width="9.140625" style="67"/>
    <col min="161" max="161" width="64.7109375" style="67" bestFit="1" customWidth="1"/>
    <col min="162" max="163" width="9.140625" style="67"/>
    <col min="164" max="164" width="10.42578125" style="67" customWidth="1"/>
    <col min="165" max="217" width="9.140625" style="67"/>
    <col min="218" max="218" width="64.7109375" style="67" bestFit="1" customWidth="1"/>
    <col min="219" max="220" width="9.140625" style="67"/>
    <col min="221" max="221" width="10.42578125" style="67" customWidth="1"/>
    <col min="222" max="225" width="9.140625" style="67"/>
    <col min="226" max="226" width="64.7109375" style="67" bestFit="1" customWidth="1"/>
    <col min="227" max="228" width="9.140625" style="67"/>
    <col min="229" max="229" width="10.42578125" style="67" customWidth="1"/>
    <col min="230" max="16384" width="9.140625" style="67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81" t="s">
        <v>72</v>
      </c>
      <c r="B2" s="81"/>
      <c r="C2" s="81"/>
      <c r="D2" s="81"/>
      <c r="E2" s="81"/>
      <c r="F2" s="81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105</v>
      </c>
      <c r="B5" s="153"/>
      <c r="C5" s="153"/>
      <c r="D5" s="153"/>
      <c r="E5" s="153"/>
      <c r="F5" s="153"/>
    </row>
    <row r="6" spans="1:6">
      <c r="B6" s="74"/>
      <c r="C6" s="74"/>
      <c r="D6" s="73"/>
    </row>
    <row r="7" spans="1:6" ht="30">
      <c r="A7" s="69" t="s">
        <v>29</v>
      </c>
      <c r="B7" s="70" t="s">
        <v>36</v>
      </c>
      <c r="C7" s="70" t="s">
        <v>70</v>
      </c>
      <c r="D7" s="70" t="s">
        <v>38</v>
      </c>
      <c r="E7" s="69" t="s">
        <v>22</v>
      </c>
      <c r="F7" s="69" t="s">
        <v>32</v>
      </c>
    </row>
    <row r="8" spans="1:6">
      <c r="A8" s="62" t="s">
        <v>39</v>
      </c>
      <c r="B8" s="63">
        <v>18</v>
      </c>
      <c r="C8" s="63">
        <v>27</v>
      </c>
      <c r="D8" s="63">
        <v>12</v>
      </c>
      <c r="E8" s="63">
        <f>SUM(B8:D8)</f>
        <v>57</v>
      </c>
      <c r="F8" s="71">
        <f t="shared" ref="F8:F54" si="0">E8/$E$55</f>
        <v>7.2088023270519795E-3</v>
      </c>
    </row>
    <row r="9" spans="1:6">
      <c r="A9" s="62" t="s">
        <v>85</v>
      </c>
      <c r="B9" s="63"/>
      <c r="C9" s="63"/>
      <c r="D9" s="63">
        <v>1</v>
      </c>
      <c r="E9" s="63">
        <f t="shared" ref="E9:E54" si="1">SUM(B9:D9)</f>
        <v>1</v>
      </c>
      <c r="F9" s="71">
        <f t="shared" si="0"/>
        <v>1.264702162640698E-4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11" si="2">SUM(B10:D10)</f>
        <v>1</v>
      </c>
      <c r="F10" s="71">
        <f t="shared" si="0"/>
        <v>1.264702162640698E-4</v>
      </c>
    </row>
    <row r="11" spans="1:6">
      <c r="A11" s="62" t="s">
        <v>96</v>
      </c>
      <c r="B11" s="63"/>
      <c r="C11" s="63">
        <v>1</v>
      </c>
      <c r="D11" s="63"/>
      <c r="E11" s="63">
        <f t="shared" si="2"/>
        <v>1</v>
      </c>
      <c r="F11" s="71">
        <f t="shared" si="0"/>
        <v>1.264702162640698E-4</v>
      </c>
    </row>
    <row r="12" spans="1:6">
      <c r="A12" s="62" t="s">
        <v>87</v>
      </c>
      <c r="B12" s="63">
        <v>1</v>
      </c>
      <c r="C12" s="63">
        <v>3</v>
      </c>
      <c r="D12" s="63"/>
      <c r="E12" s="63">
        <f t="shared" ref="E12" si="3">SUM(B12:D12)</f>
        <v>4</v>
      </c>
      <c r="F12" s="71">
        <f t="shared" si="0"/>
        <v>5.0588086505627921E-4</v>
      </c>
    </row>
    <row r="13" spans="1:6">
      <c r="A13" s="62" t="s">
        <v>40</v>
      </c>
      <c r="B13" s="63">
        <v>1</v>
      </c>
      <c r="C13" s="63">
        <v>2</v>
      </c>
      <c r="D13" s="63">
        <v>1</v>
      </c>
      <c r="E13" s="63">
        <f t="shared" ref="E13:E14" si="4">SUM(B13:D13)</f>
        <v>4</v>
      </c>
      <c r="F13" s="71">
        <f t="shared" si="0"/>
        <v>5.0588086505627921E-4</v>
      </c>
    </row>
    <row r="14" spans="1:6">
      <c r="A14" s="62" t="s">
        <v>41</v>
      </c>
      <c r="B14" s="63">
        <v>2</v>
      </c>
      <c r="C14" s="63">
        <v>2</v>
      </c>
      <c r="D14" s="63">
        <v>2</v>
      </c>
      <c r="E14" s="63">
        <f t="shared" si="4"/>
        <v>6</v>
      </c>
      <c r="F14" s="71">
        <f t="shared" si="0"/>
        <v>7.5882129758441882E-4</v>
      </c>
    </row>
    <row r="15" spans="1:6">
      <c r="A15" s="62" t="s">
        <v>42</v>
      </c>
      <c r="B15" s="63">
        <v>2</v>
      </c>
      <c r="C15" s="63">
        <v>17</v>
      </c>
      <c r="D15" s="63">
        <v>7</v>
      </c>
      <c r="E15" s="63">
        <f t="shared" si="1"/>
        <v>26</v>
      </c>
      <c r="F15" s="71">
        <f t="shared" si="0"/>
        <v>3.288225622865815E-3</v>
      </c>
    </row>
    <row r="16" spans="1:6">
      <c r="A16" s="62" t="s">
        <v>77</v>
      </c>
      <c r="B16" s="63"/>
      <c r="C16" s="63">
        <v>2</v>
      </c>
      <c r="D16" s="63"/>
      <c r="E16" s="63">
        <f t="shared" si="1"/>
        <v>2</v>
      </c>
      <c r="F16" s="71">
        <f t="shared" si="0"/>
        <v>2.5294043252813961E-4</v>
      </c>
    </row>
    <row r="17" spans="1:6">
      <c r="A17" s="62" t="s">
        <v>76</v>
      </c>
      <c r="B17" s="63"/>
      <c r="C17" s="63">
        <v>1</v>
      </c>
      <c r="D17" s="63"/>
      <c r="E17" s="63">
        <f t="shared" si="1"/>
        <v>1</v>
      </c>
      <c r="F17" s="71">
        <f t="shared" si="0"/>
        <v>1.264702162640698E-4</v>
      </c>
    </row>
    <row r="18" spans="1:6">
      <c r="A18" s="62" t="s">
        <v>43</v>
      </c>
      <c r="B18" s="63">
        <v>26</v>
      </c>
      <c r="C18" s="63">
        <v>25</v>
      </c>
      <c r="D18" s="63">
        <v>14</v>
      </c>
      <c r="E18" s="63">
        <f t="shared" ref="E18:E19" si="5">SUM(B18:D18)</f>
        <v>65</v>
      </c>
      <c r="F18" s="71">
        <f t="shared" si="0"/>
        <v>8.2205640571645384E-3</v>
      </c>
    </row>
    <row r="19" spans="1:6">
      <c r="A19" s="62" t="s">
        <v>89</v>
      </c>
      <c r="B19" s="63">
        <v>1</v>
      </c>
      <c r="C19" s="63">
        <v>1</v>
      </c>
      <c r="D19" s="63">
        <v>1</v>
      </c>
      <c r="E19" s="63">
        <f t="shared" si="5"/>
        <v>3</v>
      </c>
      <c r="F19" s="71">
        <f t="shared" si="0"/>
        <v>3.7941064879220941E-4</v>
      </c>
    </row>
    <row r="20" spans="1:6">
      <c r="A20" s="62" t="s">
        <v>69</v>
      </c>
      <c r="B20" s="63">
        <v>4</v>
      </c>
      <c r="C20" s="63">
        <v>4</v>
      </c>
      <c r="D20" s="63">
        <v>3</v>
      </c>
      <c r="E20" s="63">
        <f t="shared" si="1"/>
        <v>11</v>
      </c>
      <c r="F20" s="71">
        <f t="shared" si="0"/>
        <v>1.391172378904768E-3</v>
      </c>
    </row>
    <row r="21" spans="1:6">
      <c r="A21" s="62" t="s">
        <v>44</v>
      </c>
      <c r="B21" s="63">
        <v>2</v>
      </c>
      <c r="C21" s="63">
        <v>2</v>
      </c>
      <c r="D21" s="63">
        <v>3</v>
      </c>
      <c r="E21" s="63">
        <f t="shared" ref="E21" si="6">SUM(B21:D21)</f>
        <v>7</v>
      </c>
      <c r="F21" s="71">
        <f t="shared" si="0"/>
        <v>8.8529151384848868E-4</v>
      </c>
    </row>
    <row r="22" spans="1:6">
      <c r="A22" s="62" t="s">
        <v>84</v>
      </c>
      <c r="B22" s="63">
        <v>2</v>
      </c>
      <c r="C22" s="63"/>
      <c r="D22" s="63">
        <v>1</v>
      </c>
      <c r="E22" s="63">
        <f t="shared" si="1"/>
        <v>3</v>
      </c>
      <c r="F22" s="71">
        <f t="shared" si="0"/>
        <v>3.7941064879220941E-4</v>
      </c>
    </row>
    <row r="23" spans="1:6">
      <c r="A23" s="62" t="s">
        <v>45</v>
      </c>
      <c r="B23" s="63">
        <v>17</v>
      </c>
      <c r="C23" s="63">
        <v>54</v>
      </c>
      <c r="D23" s="63">
        <v>30</v>
      </c>
      <c r="E23" s="63">
        <f t="shared" si="1"/>
        <v>101</v>
      </c>
      <c r="F23" s="71">
        <f t="shared" si="0"/>
        <v>1.2773491842671051E-2</v>
      </c>
    </row>
    <row r="24" spans="1:6">
      <c r="A24" s="62" t="s">
        <v>46</v>
      </c>
      <c r="B24" s="63">
        <v>40</v>
      </c>
      <c r="C24" s="63">
        <v>97</v>
      </c>
      <c r="D24" s="63">
        <v>36</v>
      </c>
      <c r="E24" s="63">
        <f t="shared" si="1"/>
        <v>173</v>
      </c>
      <c r="F24" s="71">
        <f t="shared" si="0"/>
        <v>2.1879347413684077E-2</v>
      </c>
    </row>
    <row r="25" spans="1:6">
      <c r="A25" s="62" t="s">
        <v>92</v>
      </c>
      <c r="B25" s="63"/>
      <c r="C25" s="63"/>
      <c r="D25" s="63">
        <v>1</v>
      </c>
      <c r="E25" s="63">
        <f t="shared" si="1"/>
        <v>1</v>
      </c>
      <c r="F25" s="71">
        <f t="shared" si="0"/>
        <v>1.264702162640698E-4</v>
      </c>
    </row>
    <row r="26" spans="1:6">
      <c r="A26" s="62" t="s">
        <v>78</v>
      </c>
      <c r="B26" s="63"/>
      <c r="C26" s="63"/>
      <c r="D26" s="63">
        <v>1</v>
      </c>
      <c r="E26" s="63">
        <f t="shared" si="1"/>
        <v>1</v>
      </c>
      <c r="F26" s="71">
        <f t="shared" si="0"/>
        <v>1.264702162640698E-4</v>
      </c>
    </row>
    <row r="27" spans="1:6">
      <c r="A27" s="62" t="s">
        <v>68</v>
      </c>
      <c r="B27" s="63"/>
      <c r="C27" s="63">
        <v>5</v>
      </c>
      <c r="D27" s="63">
        <v>13</v>
      </c>
      <c r="E27" s="63">
        <f t="shared" si="1"/>
        <v>18</v>
      </c>
      <c r="F27" s="71">
        <f t="shared" si="0"/>
        <v>2.2764638927532566E-3</v>
      </c>
    </row>
    <row r="28" spans="1:6">
      <c r="A28" s="62" t="s">
        <v>47</v>
      </c>
      <c r="B28" s="63">
        <v>13</v>
      </c>
      <c r="C28" s="63">
        <v>44</v>
      </c>
      <c r="D28" s="63">
        <v>53</v>
      </c>
      <c r="E28" s="63">
        <f t="shared" ref="E28:E37" si="7">SUM(B28:D28)</f>
        <v>110</v>
      </c>
      <c r="F28" s="71">
        <f t="shared" si="0"/>
        <v>1.3911723789047679E-2</v>
      </c>
    </row>
    <row r="29" spans="1:6">
      <c r="A29" s="62" t="s">
        <v>48</v>
      </c>
      <c r="B29" s="63">
        <v>2</v>
      </c>
      <c r="C29" s="63">
        <v>16</v>
      </c>
      <c r="D29" s="63">
        <v>15</v>
      </c>
      <c r="E29" s="63">
        <f t="shared" ref="E29:E35" si="8">SUM(B29:D29)</f>
        <v>33</v>
      </c>
      <c r="F29" s="71">
        <f t="shared" si="0"/>
        <v>4.1735171367143038E-3</v>
      </c>
    </row>
    <row r="30" spans="1:6">
      <c r="A30" s="62" t="s">
        <v>49</v>
      </c>
      <c r="B30" s="63">
        <v>3</v>
      </c>
      <c r="C30" s="63">
        <v>9</v>
      </c>
      <c r="D30" s="63">
        <v>2</v>
      </c>
      <c r="E30" s="63">
        <f t="shared" si="8"/>
        <v>14</v>
      </c>
      <c r="F30" s="71">
        <f t="shared" si="0"/>
        <v>1.7705830276969774E-3</v>
      </c>
    </row>
    <row r="31" spans="1:6">
      <c r="A31" s="62" t="s">
        <v>50</v>
      </c>
      <c r="B31" s="63">
        <v>2</v>
      </c>
      <c r="C31" s="63">
        <v>26</v>
      </c>
      <c r="D31" s="63">
        <v>23</v>
      </c>
      <c r="E31" s="63">
        <f t="shared" si="8"/>
        <v>51</v>
      </c>
      <c r="F31" s="71">
        <f t="shared" si="0"/>
        <v>6.4499810294675608E-3</v>
      </c>
    </row>
    <row r="32" spans="1:6">
      <c r="A32" s="62" t="s">
        <v>51</v>
      </c>
      <c r="B32" s="63"/>
      <c r="C32" s="63">
        <v>5</v>
      </c>
      <c r="D32" s="63">
        <v>12</v>
      </c>
      <c r="E32" s="63">
        <f t="shared" si="8"/>
        <v>17</v>
      </c>
      <c r="F32" s="71">
        <f t="shared" si="0"/>
        <v>2.1499936764891869E-3</v>
      </c>
    </row>
    <row r="33" spans="1:6">
      <c r="A33" s="62" t="s">
        <v>52</v>
      </c>
      <c r="B33" s="63">
        <v>9</v>
      </c>
      <c r="C33" s="63">
        <v>41</v>
      </c>
      <c r="D33" s="63">
        <v>35</v>
      </c>
      <c r="E33" s="63">
        <f t="shared" si="8"/>
        <v>85</v>
      </c>
      <c r="F33" s="71">
        <f t="shared" si="0"/>
        <v>1.0749968382445935E-2</v>
      </c>
    </row>
    <row r="34" spans="1:6">
      <c r="A34" s="62" t="s">
        <v>53</v>
      </c>
      <c r="B34" s="63">
        <v>3</v>
      </c>
      <c r="C34" s="63">
        <v>10</v>
      </c>
      <c r="D34" s="63">
        <v>10</v>
      </c>
      <c r="E34" s="63">
        <f t="shared" si="8"/>
        <v>23</v>
      </c>
      <c r="F34" s="71">
        <f t="shared" si="0"/>
        <v>2.9088149740736056E-3</v>
      </c>
    </row>
    <row r="35" spans="1:6">
      <c r="A35" s="62" t="s">
        <v>54</v>
      </c>
      <c r="B35" s="63">
        <v>12</v>
      </c>
      <c r="C35" s="63">
        <v>23</v>
      </c>
      <c r="D35" s="63">
        <v>11</v>
      </c>
      <c r="E35" s="63">
        <f t="shared" si="8"/>
        <v>46</v>
      </c>
      <c r="F35" s="71">
        <f t="shared" si="0"/>
        <v>5.8176299481472113E-3</v>
      </c>
    </row>
    <row r="36" spans="1:6">
      <c r="A36" s="62" t="s">
        <v>55</v>
      </c>
      <c r="B36" s="63">
        <v>1</v>
      </c>
      <c r="C36" s="63">
        <v>3</v>
      </c>
      <c r="D36" s="63"/>
      <c r="E36" s="63">
        <f t="shared" ref="E36" si="9">SUM(B36:D36)</f>
        <v>4</v>
      </c>
      <c r="F36" s="71">
        <f t="shared" si="0"/>
        <v>5.0588086505627921E-4</v>
      </c>
    </row>
    <row r="37" spans="1:6">
      <c r="A37" s="62" t="s">
        <v>56</v>
      </c>
      <c r="B37" s="63">
        <v>9</v>
      </c>
      <c r="C37" s="63">
        <v>24</v>
      </c>
      <c r="D37" s="63">
        <v>6</v>
      </c>
      <c r="E37" s="63">
        <f t="shared" si="7"/>
        <v>39</v>
      </c>
      <c r="F37" s="71">
        <f t="shared" si="0"/>
        <v>4.9323384342987225E-3</v>
      </c>
    </row>
    <row r="38" spans="1:6">
      <c r="A38" s="62" t="s">
        <v>57</v>
      </c>
      <c r="B38" s="63"/>
      <c r="C38" s="63">
        <v>13</v>
      </c>
      <c r="D38" s="63">
        <v>4</v>
      </c>
      <c r="E38" s="63">
        <f t="shared" si="1"/>
        <v>17</v>
      </c>
      <c r="F38" s="71">
        <f t="shared" si="0"/>
        <v>2.1499936764891869E-3</v>
      </c>
    </row>
    <row r="39" spans="1:6">
      <c r="A39" s="62" t="s">
        <v>58</v>
      </c>
      <c r="B39" s="63"/>
      <c r="C39" s="63">
        <v>2</v>
      </c>
      <c r="D39" s="63">
        <v>1</v>
      </c>
      <c r="E39" s="63">
        <f t="shared" si="1"/>
        <v>3</v>
      </c>
      <c r="F39" s="71">
        <f t="shared" si="0"/>
        <v>3.7941064879220941E-4</v>
      </c>
    </row>
    <row r="40" spans="1:6">
      <c r="A40" s="62" t="s">
        <v>59</v>
      </c>
      <c r="B40" s="63">
        <v>6</v>
      </c>
      <c r="C40" s="63">
        <v>22</v>
      </c>
      <c r="D40" s="63">
        <v>18</v>
      </c>
      <c r="E40" s="63">
        <f t="shared" si="1"/>
        <v>46</v>
      </c>
      <c r="F40" s="71">
        <f t="shared" si="0"/>
        <v>5.8176299481472113E-3</v>
      </c>
    </row>
    <row r="41" spans="1:6">
      <c r="A41" s="62" t="s">
        <v>83</v>
      </c>
      <c r="B41" s="63">
        <v>1</v>
      </c>
      <c r="C41" s="63"/>
      <c r="D41" s="63">
        <v>2</v>
      </c>
      <c r="E41" s="63">
        <f t="shared" si="1"/>
        <v>3</v>
      </c>
      <c r="F41" s="71">
        <f t="shared" si="0"/>
        <v>3.7941064879220941E-4</v>
      </c>
    </row>
    <row r="42" spans="1:6">
      <c r="A42" s="62" t="s">
        <v>71</v>
      </c>
      <c r="B42" s="63"/>
      <c r="C42" s="63"/>
      <c r="D42" s="63">
        <v>1</v>
      </c>
      <c r="E42" s="63">
        <f t="shared" si="1"/>
        <v>1</v>
      </c>
      <c r="F42" s="71">
        <f t="shared" si="0"/>
        <v>1.264702162640698E-4</v>
      </c>
    </row>
    <row r="43" spans="1:6">
      <c r="A43" s="62" t="s">
        <v>60</v>
      </c>
      <c r="B43" s="63">
        <v>479</v>
      </c>
      <c r="C43" s="63">
        <v>1549</v>
      </c>
      <c r="D43" s="63">
        <v>722</v>
      </c>
      <c r="E43" s="63">
        <f t="shared" si="1"/>
        <v>2750</v>
      </c>
      <c r="F43" s="71">
        <f t="shared" si="0"/>
        <v>0.34779309472619196</v>
      </c>
    </row>
    <row r="44" spans="1:6">
      <c r="A44" s="62" t="s">
        <v>61</v>
      </c>
      <c r="B44" s="63">
        <v>11</v>
      </c>
      <c r="C44" s="63">
        <v>39</v>
      </c>
      <c r="D44" s="63">
        <v>11</v>
      </c>
      <c r="E44" s="63">
        <f t="shared" si="1"/>
        <v>61</v>
      </c>
      <c r="F44" s="71">
        <f t="shared" si="0"/>
        <v>7.7146831921082581E-3</v>
      </c>
    </row>
    <row r="45" spans="1:6">
      <c r="A45" s="62" t="s">
        <v>62</v>
      </c>
      <c r="B45" s="63">
        <v>62</v>
      </c>
      <c r="C45" s="63">
        <v>226</v>
      </c>
      <c r="D45" s="63">
        <v>95</v>
      </c>
      <c r="E45" s="63">
        <f t="shared" si="1"/>
        <v>383</v>
      </c>
      <c r="F45" s="71">
        <f t="shared" si="0"/>
        <v>4.8438092829138739E-2</v>
      </c>
    </row>
    <row r="46" spans="1:6">
      <c r="A46" s="62" t="s">
        <v>63</v>
      </c>
      <c r="B46" s="63">
        <v>1</v>
      </c>
      <c r="C46" s="63">
        <v>9</v>
      </c>
      <c r="D46" s="63">
        <v>3</v>
      </c>
      <c r="E46" s="63">
        <f t="shared" si="1"/>
        <v>13</v>
      </c>
      <c r="F46" s="71">
        <f t="shared" si="0"/>
        <v>1.6441128114329075E-3</v>
      </c>
    </row>
    <row r="47" spans="1:6">
      <c r="A47" s="62" t="s">
        <v>64</v>
      </c>
      <c r="B47" s="63">
        <v>1</v>
      </c>
      <c r="C47" s="63">
        <v>1</v>
      </c>
      <c r="D47" s="63">
        <v>3</v>
      </c>
      <c r="E47" s="63">
        <f t="shared" si="1"/>
        <v>5</v>
      </c>
      <c r="F47" s="71">
        <f t="shared" si="0"/>
        <v>6.3235108132034907E-4</v>
      </c>
    </row>
    <row r="48" spans="1:6">
      <c r="A48" s="62" t="s">
        <v>65</v>
      </c>
      <c r="B48" s="63">
        <v>1</v>
      </c>
      <c r="C48" s="63"/>
      <c r="D48" s="63">
        <v>1</v>
      </c>
      <c r="E48" s="63">
        <f t="shared" si="1"/>
        <v>2</v>
      </c>
      <c r="F48" s="71">
        <f t="shared" si="0"/>
        <v>2.5294043252813961E-4</v>
      </c>
    </row>
    <row r="49" spans="1:6">
      <c r="A49" s="62" t="s">
        <v>93</v>
      </c>
      <c r="B49" s="63"/>
      <c r="C49" s="63">
        <v>3</v>
      </c>
      <c r="D49" s="63"/>
      <c r="E49" s="63">
        <f t="shared" si="1"/>
        <v>3</v>
      </c>
      <c r="F49" s="71">
        <f t="shared" si="0"/>
        <v>3.7941064879220941E-4</v>
      </c>
    </row>
    <row r="50" spans="1:6">
      <c r="A50" s="62" t="s">
        <v>66</v>
      </c>
      <c r="B50" s="63">
        <v>676</v>
      </c>
      <c r="C50" s="63">
        <v>2264</v>
      </c>
      <c r="D50" s="63">
        <v>766</v>
      </c>
      <c r="E50" s="63">
        <f t="shared" si="1"/>
        <v>3706</v>
      </c>
      <c r="F50" s="71">
        <f t="shared" si="0"/>
        <v>0.4686986214746427</v>
      </c>
    </row>
    <row r="51" spans="1:6">
      <c r="A51" s="62" t="s">
        <v>67</v>
      </c>
      <c r="B51" s="63">
        <v>2</v>
      </c>
      <c r="C51" s="63"/>
      <c r="D51" s="63"/>
      <c r="E51" s="63">
        <f t="shared" si="1"/>
        <v>2</v>
      </c>
      <c r="F51" s="71">
        <f t="shared" si="0"/>
        <v>2.5294043252813961E-4</v>
      </c>
    </row>
    <row r="52" spans="1:6">
      <c r="A52" s="62" t="s">
        <v>91</v>
      </c>
      <c r="B52" s="63"/>
      <c r="C52" s="63">
        <v>2</v>
      </c>
      <c r="D52" s="63"/>
      <c r="E52" s="63">
        <f t="shared" si="1"/>
        <v>2</v>
      </c>
      <c r="F52" s="71">
        <f t="shared" si="0"/>
        <v>2.5294043252813961E-4</v>
      </c>
    </row>
    <row r="53" spans="1:6">
      <c r="A53" s="62" t="s">
        <v>75</v>
      </c>
      <c r="B53" s="63"/>
      <c r="C53" s="63"/>
      <c r="D53" s="63">
        <v>1</v>
      </c>
      <c r="E53" s="63">
        <f t="shared" si="1"/>
        <v>1</v>
      </c>
      <c r="F53" s="71">
        <f t="shared" si="0"/>
        <v>1.264702162640698E-4</v>
      </c>
    </row>
    <row r="54" spans="1:6">
      <c r="A54" s="62" t="s">
        <v>86</v>
      </c>
      <c r="B54" s="63"/>
      <c r="C54" s="63">
        <v>1</v>
      </c>
      <c r="D54" s="63"/>
      <c r="E54" s="63">
        <f t="shared" si="1"/>
        <v>1</v>
      </c>
      <c r="F54" s="71">
        <f t="shared" si="0"/>
        <v>1.264702162640698E-4</v>
      </c>
    </row>
    <row r="55" spans="1:6">
      <c r="A55" s="65" t="s">
        <v>33</v>
      </c>
      <c r="B55" s="66">
        <f>SUM(B8:B54)</f>
        <v>1411</v>
      </c>
      <c r="C55" s="66">
        <f>SUM(C8:C54)</f>
        <v>4575</v>
      </c>
      <c r="D55" s="66">
        <f>SUM(D8:D54)</f>
        <v>1921</v>
      </c>
      <c r="E55" s="66">
        <f>SUM(E8:E54)</f>
        <v>7907</v>
      </c>
      <c r="F55" s="72">
        <f>SUM(F8:F54)</f>
        <v>0.99999999999999989</v>
      </c>
    </row>
    <row r="56" spans="1:6" s="73" customFormat="1">
      <c r="B56" s="75"/>
      <c r="C56" s="75"/>
      <c r="D56" s="75"/>
      <c r="E56" s="75"/>
    </row>
    <row r="57" spans="1:6">
      <c r="A57" s="31" t="s">
        <v>74</v>
      </c>
      <c r="B57" s="76"/>
      <c r="C57" s="76"/>
      <c r="D57" s="76"/>
      <c r="E57" s="76"/>
    </row>
    <row r="58" spans="1:6">
      <c r="A58" s="32" t="str">
        <f>'Atos Infracionais por Artigo'!A58</f>
        <v>POSIÇÃO:- CORTE NUPRIE 24.01.2019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2019-01-28T12:23:40Z</dcterms:modified>
</cp:coreProperties>
</file>