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2"/>
  </bookViews>
  <sheets>
    <sheet name="Boletim Governo 05.10.2018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Etária'!$A$7:$F$60</definedName>
  </definedNames>
  <calcPr calcId="152511"/>
</workbook>
</file>

<file path=xl/calcChain.xml><?xml version="1.0" encoding="utf-8"?>
<calcChain xmlns="http://schemas.openxmlformats.org/spreadsheetml/2006/main">
  <c r="E11" i="5" l="1"/>
  <c r="E10" i="5"/>
  <c r="H50" i="18"/>
  <c r="H49" i="18"/>
  <c r="E55" i="5" l="1"/>
  <c r="H56" i="18"/>
  <c r="E23" i="5" l="1"/>
  <c r="E22" i="5"/>
  <c r="H52" i="18"/>
  <c r="H51" i="18"/>
  <c r="E57" i="5" l="1"/>
  <c r="E56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1" i="5"/>
  <c r="E20" i="5"/>
  <c r="E19" i="5"/>
  <c r="E18" i="5"/>
  <c r="E17" i="5"/>
  <c r="E16" i="5"/>
  <c r="E15" i="5"/>
  <c r="E14" i="5"/>
  <c r="E13" i="5"/>
  <c r="E12" i="5"/>
  <c r="E9" i="5"/>
  <c r="E8" i="5"/>
  <c r="H57" i="18"/>
  <c r="H55" i="18"/>
  <c r="H54" i="18"/>
  <c r="H53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G58" i="18" l="1"/>
  <c r="F58" i="18"/>
  <c r="E58" i="18"/>
  <c r="D58" i="18"/>
  <c r="C58" i="18"/>
  <c r="B58" i="18"/>
  <c r="H58" i="18" l="1"/>
  <c r="I56" i="18" l="1"/>
  <c r="I49" i="18"/>
  <c r="I50" i="18"/>
  <c r="I51" i="18"/>
  <c r="I52" i="18"/>
  <c r="I57" i="18"/>
  <c r="I8" i="18"/>
  <c r="I9" i="18"/>
  <c r="I13" i="18"/>
  <c r="I17" i="18"/>
  <c r="I21" i="18"/>
  <c r="I25" i="18"/>
  <c r="I29" i="18"/>
  <c r="I33" i="18"/>
  <c r="I37" i="18"/>
  <c r="I41" i="18"/>
  <c r="I45" i="18"/>
  <c r="I53" i="18"/>
  <c r="I15" i="18"/>
  <c r="I23" i="18"/>
  <c r="I31" i="18"/>
  <c r="I39" i="18"/>
  <c r="I47" i="18"/>
  <c r="I12" i="18"/>
  <c r="I16" i="18"/>
  <c r="I24" i="18"/>
  <c r="I32" i="18"/>
  <c r="I40" i="18"/>
  <c r="I48" i="18"/>
  <c r="I10" i="18"/>
  <c r="I14" i="18"/>
  <c r="I18" i="18"/>
  <c r="I22" i="18"/>
  <c r="I26" i="18"/>
  <c r="I30" i="18"/>
  <c r="I34" i="18"/>
  <c r="I38" i="18"/>
  <c r="I42" i="18"/>
  <c r="I46" i="18"/>
  <c r="I54" i="18"/>
  <c r="I11" i="18"/>
  <c r="I19" i="18"/>
  <c r="I27" i="18"/>
  <c r="I35" i="18"/>
  <c r="I43" i="18"/>
  <c r="I55" i="18"/>
  <c r="I20" i="18"/>
  <c r="I28" i="18"/>
  <c r="I36" i="18"/>
  <c r="I44" i="18"/>
  <c r="B58" i="5"/>
  <c r="C58" i="5"/>
  <c r="D58" i="5"/>
  <c r="I58" i="18" l="1"/>
  <c r="J27" i="1" l="1"/>
  <c r="E58" i="5" l="1"/>
  <c r="F55" i="5" l="1"/>
  <c r="F10" i="5"/>
  <c r="F11" i="5"/>
  <c r="F22" i="5"/>
  <c r="F23" i="5"/>
  <c r="F31" i="5"/>
  <c r="F8" i="5"/>
  <c r="F13" i="5"/>
  <c r="F19" i="5"/>
  <c r="F9" i="5"/>
  <c r="F25" i="5"/>
  <c r="F18" i="5"/>
  <c r="F12" i="5"/>
  <c r="F56" i="5"/>
  <c r="F51" i="5"/>
  <c r="F34" i="5"/>
  <c r="F26" i="5"/>
  <c r="F29" i="5"/>
  <c r="F36" i="5"/>
  <c r="F28" i="5"/>
  <c r="F21" i="5"/>
  <c r="F32" i="5"/>
  <c r="F41" i="5"/>
  <c r="F50" i="5"/>
  <c r="F46" i="5"/>
  <c r="F43" i="5"/>
  <c r="F57" i="5"/>
  <c r="F27" i="5"/>
  <c r="F38" i="5"/>
  <c r="F40" i="5"/>
  <c r="F35" i="5"/>
  <c r="F39" i="5"/>
  <c r="F15" i="5"/>
  <c r="F45" i="5"/>
  <c r="F53" i="5"/>
  <c r="F30" i="5"/>
  <c r="F17" i="5"/>
  <c r="F14" i="5"/>
  <c r="F49" i="5"/>
  <c r="F54" i="5"/>
  <c r="F16" i="5"/>
  <c r="F47" i="5"/>
  <c r="F20" i="5"/>
  <c r="F48" i="5"/>
  <c r="F44" i="5"/>
  <c r="F42" i="5"/>
  <c r="F37" i="5"/>
  <c r="F52" i="5"/>
  <c r="F24" i="5"/>
  <c r="F33" i="5"/>
  <c r="F58" i="5" l="1"/>
</calcChain>
</file>

<file path=xl/sharedStrings.xml><?xml version="1.0" encoding="utf-8"?>
<sst xmlns="http://schemas.openxmlformats.org/spreadsheetml/2006/main" count="184" uniqueCount="108">
  <si>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</si>
  <si>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</si>
  <si>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</si>
  <si>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</si>
  <si>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</si>
  <si>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</si>
  <si>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</si>
  <si>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</si>
  <si>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Internação Sanção nas UIPs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</si>
  <si>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</si>
  <si>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</si>
  <si>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</si>
  <si>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</si>
  <si>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</si>
  <si>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</si>
  <si>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</si>
  <si>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</si>
  <si>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</si>
  <si>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</si>
  <si>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</si>
  <si>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</si>
  <si>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</si>
  <si>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</si>
  <si>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</si>
  <si>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</si>
  <si>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</si>
  <si>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</si>
  <si>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</si>
  <si>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</si>
  <si>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</si>
  <si>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</si>
  <si>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</si>
  <si>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</si>
  <si>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</si>
  <si>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</si>
  <si>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</si>
  <si>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</si>
  <si>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</si>
  <si>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</si>
  <si>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</si>
  <si>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</si>
  <si>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</si>
  <si>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</si>
  <si>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</si>
  <si>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</si>
  <si>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</si>
  <si>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</si>
  <si>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</si>
  <si>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</si>
  <si>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</si>
  <si>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</si>
  <si>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</si>
  <si>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</si>
  <si>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</si>
  <si>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</si>
  <si>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</si>
  <si>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</si>
  <si>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</si>
  <si>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</si>
  <si>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</si>
  <si>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</si>
  <si>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</si>
  <si>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</si>
  <si>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</si>
  <si>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</si>
  <si>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</si>
  <si>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</si>
  <si>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</si>
  <si>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</si>
  <si>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</si>
  <si>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VIAS DE FATO</t>
  </si>
  <si>
    <t>HOMICÍDIO DOLOSO</t>
  </si>
  <si>
    <t>EXTORSÃO</t>
  </si>
  <si>
    <t>FORMAÇÃO DE QUADRILHA OU BANDO QUALIFICADA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</si>
  <si>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</si>
  <si>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</si>
  <si>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</si>
  <si>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</si>
  <si>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</si>
  <si>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</si>
  <si>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</si>
  <si>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</si>
  <si>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</si>
  <si>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</si>
  <si>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</si>
  <si>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</si>
  <si>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</si>
  <si>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</si>
  <si>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ASSOCIAÇÃO CRIMINOSA</t>
  </si>
  <si>
    <t>EXTORSÃO MEDIANTE SEQÜESTRO QUALIFICADA</t>
  </si>
  <si>
    <t>HOMICÍDIO DOLOSO PRIVILEGIADO</t>
  </si>
  <si>
    <t>ATENTADO VIOLENTO AO PUDOR</t>
  </si>
  <si>
    <t>ESTELIONATO E OUTRAS FRAUDES TENTADO</t>
  </si>
  <si>
    <t>14.09.2018</t>
  </si>
  <si>
    <t>21.09.2018</t>
  </si>
  <si>
    <t>FORMAÇÃO DE QUADRILHA OU BANDO</t>
  </si>
  <si>
    <t>FUGA DE PESSOA PRESA OU SUBMETIDA A MEDIDA DE SEGURANÇA</t>
  </si>
  <si>
    <t>28.09.2018</t>
  </si>
  <si>
    <t>VIOLAÇÃO DE DOMICÍLIO QUALIFICADA</t>
  </si>
  <si>
    <t>BOLETIM ESTATÍSTICO SEMANAL - Posição 05.10.2018</t>
  </si>
  <si>
    <t>05.10.2018</t>
  </si>
  <si>
    <t>ADOLESCENTES POR REGIÃO DE MORADIA E DE CUMPRIMENTO - Posição 05.10.2018</t>
  </si>
  <si>
    <t>Posição: 05.10.2018</t>
  </si>
  <si>
    <t>ATOS INFRACIONAIS POR ARTIGO DO ECA - POSIÇÃO EM 05.10.2018</t>
  </si>
  <si>
    <t>POSIÇÃO:- CORTE NUPRIE 05.10.2018</t>
  </si>
  <si>
    <t>ATOS INFRACIONAIS POR FAIXA ETÁRIA - POSIÇÃO EM 05.10.2018</t>
  </si>
  <si>
    <t>DANO</t>
  </si>
  <si>
    <t>FURTO QUALIFICADO TENTADO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</si>
</sst>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9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2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5" xfId="18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165" fontId="19" fillId="0" borderId="18" xfId="18" applyNumberFormat="1" applyFont="1" applyBorder="1" applyAlignment="1" applyProtection="1">
      <alignment horizontal="center" vertical="center"/>
      <protection locked="0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0" fontId="23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3" fillId="0" borderId="0" xfId="4" applyFont="1" applyFill="1" applyAlignment="1">
      <alignment horizontal="center"/>
    </xf>
    <xf numFmtId="0" fontId="23" fillId="0" borderId="0" xfId="4" applyFont="1"/>
    <xf numFmtId="0" fontId="23" fillId="0" borderId="0" xfId="4" applyFont="1" applyAlignment="1">
      <alignment horizontal="center"/>
    </xf>
    <xf numFmtId="0" fontId="24" fillId="2" borderId="1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0" fontId="23" fillId="0" borderId="1" xfId="4" applyFont="1" applyFill="1" applyBorder="1"/>
    <xf numFmtId="0" fontId="23" fillId="0" borderId="1" xfId="4" applyNumberFormat="1" applyFont="1" applyFill="1" applyBorder="1" applyAlignment="1">
      <alignment horizontal="center"/>
    </xf>
    <xf numFmtId="10" fontId="23" fillId="0" borderId="1" xfId="21" applyNumberFormat="1" applyFont="1" applyFill="1" applyBorder="1" applyAlignment="1">
      <alignment horizontal="center"/>
    </xf>
    <xf numFmtId="0" fontId="23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3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3" fillId="3" borderId="0" xfId="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7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65" fontId="19" fillId="0" borderId="21" xfId="18" applyNumberFormat="1" applyFont="1" applyFill="1" applyBorder="1" applyAlignment="1">
      <alignment horizontal="center" vertical="center"/>
    </xf>
    <xf numFmtId="165" fontId="19" fillId="0" borderId="34" xfId="18" applyNumberFormat="1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165" fontId="19" fillId="0" borderId="34" xfId="18" applyNumberFormat="1" applyFont="1" applyFill="1" applyBorder="1" applyAlignment="1" applyProtection="1">
      <alignment horizontal="center" vertical="center"/>
      <protection locked="0"/>
    </xf>
    <xf numFmtId="10" fontId="19" fillId="0" borderId="22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6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65" fontId="19" fillId="0" borderId="35" xfId="18" applyNumberFormat="1" applyFont="1" applyBorder="1" applyAlignment="1" applyProtection="1">
      <alignment horizontal="center" vertical="center"/>
      <protection locked="0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0" fontId="28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" customFormat="1">
      <c r="A2" s="81" t="s">
        <v>76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" customFormat="1" ht="18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1" customFormat="1" ht="15.75">
      <c r="A4" s="83" t="s">
        <v>99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4" t="s">
        <v>2</v>
      </c>
      <c r="B6" s="86" t="s">
        <v>3</v>
      </c>
      <c r="C6" s="86"/>
      <c r="D6" s="86"/>
      <c r="E6" s="87"/>
      <c r="F6" s="3"/>
      <c r="G6" s="88" t="s">
        <v>36</v>
      </c>
      <c r="H6" s="89"/>
      <c r="I6" s="89"/>
      <c r="J6" s="89"/>
      <c r="K6" s="90"/>
    </row>
    <row r="7" spans="1:11" ht="23.25" customHeight="1">
      <c r="A7" s="85"/>
      <c r="B7" s="8" t="s">
        <v>93</v>
      </c>
      <c r="C7" s="8" t="s">
        <v>94</v>
      </c>
      <c r="D7" s="8" t="s">
        <v>97</v>
      </c>
      <c r="E7" s="63" t="s">
        <v>100</v>
      </c>
      <c r="F7" s="3"/>
      <c r="G7" s="9" t="s">
        <v>18</v>
      </c>
      <c r="H7" s="73" t="s">
        <v>93</v>
      </c>
      <c r="I7" s="73" t="s">
        <v>94</v>
      </c>
      <c r="J7" s="8" t="s">
        <v>97</v>
      </c>
      <c r="K7" s="63" t="s">
        <v>100</v>
      </c>
    </row>
    <row r="8" spans="1:11" ht="15.75" customHeight="1">
      <c r="A8" s="10"/>
      <c r="B8" s="18"/>
      <c r="C8" s="18"/>
      <c r="D8" s="18"/>
      <c r="E8" s="64"/>
      <c r="F8" s="3"/>
      <c r="G8" s="16" t="s">
        <v>20</v>
      </c>
      <c r="H8" s="21">
        <v>520</v>
      </c>
      <c r="I8" s="21">
        <v>504</v>
      </c>
      <c r="J8" s="21">
        <v>519</v>
      </c>
      <c r="K8" s="60">
        <v>521</v>
      </c>
    </row>
    <row r="9" spans="1:11" ht="18.75" customHeight="1">
      <c r="A9" s="11" t="s">
        <v>4</v>
      </c>
      <c r="B9" s="12">
        <v>39</v>
      </c>
      <c r="C9" s="12">
        <v>29</v>
      </c>
      <c r="D9" s="12">
        <v>43</v>
      </c>
      <c r="E9" s="65">
        <v>48</v>
      </c>
      <c r="F9" s="3"/>
      <c r="G9" s="17" t="s">
        <v>21</v>
      </c>
      <c r="H9" s="19">
        <v>5924</v>
      </c>
      <c r="I9" s="19">
        <v>5924</v>
      </c>
      <c r="J9" s="19">
        <v>5905</v>
      </c>
      <c r="K9" s="61">
        <v>5945</v>
      </c>
    </row>
    <row r="10" spans="1:11" ht="15.75" customHeight="1" thickBot="1">
      <c r="A10" s="11" t="s">
        <v>5</v>
      </c>
      <c r="B10" s="12">
        <v>1202</v>
      </c>
      <c r="C10" s="12">
        <v>1160</v>
      </c>
      <c r="D10" s="12">
        <v>1171</v>
      </c>
      <c r="E10" s="65">
        <v>1169</v>
      </c>
      <c r="F10" s="3"/>
      <c r="G10" s="75" t="s">
        <v>26</v>
      </c>
      <c r="H10" s="76">
        <v>2173</v>
      </c>
      <c r="I10" s="76">
        <v>2156</v>
      </c>
      <c r="J10" s="76">
        <v>2116</v>
      </c>
      <c r="K10" s="77">
        <v>2107</v>
      </c>
    </row>
    <row r="11" spans="1:11" ht="18" customHeight="1" thickTop="1" thickBot="1">
      <c r="A11" s="11" t="s">
        <v>6</v>
      </c>
      <c r="B11" s="12">
        <v>6764</v>
      </c>
      <c r="C11" s="12">
        <v>6799</v>
      </c>
      <c r="D11" s="12">
        <v>6740</v>
      </c>
      <c r="E11" s="65">
        <v>6754</v>
      </c>
      <c r="F11" s="3"/>
      <c r="G11" s="78"/>
      <c r="H11" s="78"/>
      <c r="I11" s="78"/>
      <c r="J11" s="78"/>
      <c r="K11" s="79"/>
    </row>
    <row r="12" spans="1:11" ht="15" customHeight="1" thickTop="1">
      <c r="A12" s="11" t="s">
        <v>7</v>
      </c>
      <c r="B12" s="12">
        <v>36</v>
      </c>
      <c r="C12" s="12">
        <v>36</v>
      </c>
      <c r="D12" s="12">
        <v>37</v>
      </c>
      <c r="E12" s="65">
        <v>33</v>
      </c>
      <c r="F12" s="3"/>
      <c r="G12" s="91" t="s">
        <v>35</v>
      </c>
      <c r="H12" s="92"/>
      <c r="I12" s="92"/>
      <c r="J12" s="92"/>
      <c r="K12" s="93"/>
    </row>
    <row r="13" spans="1:11" ht="15.75" customHeight="1">
      <c r="A13" s="13" t="s">
        <v>8</v>
      </c>
      <c r="B13" s="14">
        <v>137</v>
      </c>
      <c r="C13" s="14">
        <v>134</v>
      </c>
      <c r="D13" s="14">
        <v>137</v>
      </c>
      <c r="E13" s="65">
        <v>152</v>
      </c>
      <c r="F13" s="3"/>
      <c r="G13" s="53" t="s">
        <v>18</v>
      </c>
      <c r="H13" s="54" t="s">
        <v>93</v>
      </c>
      <c r="I13" s="54" t="s">
        <v>94</v>
      </c>
      <c r="J13" s="54" t="s">
        <v>97</v>
      </c>
      <c r="K13" s="72" t="s">
        <v>100</v>
      </c>
    </row>
    <row r="14" spans="1:11" ht="15.75" customHeight="1">
      <c r="A14" s="11" t="s">
        <v>10</v>
      </c>
      <c r="B14" s="14">
        <v>437</v>
      </c>
      <c r="C14" s="14">
        <v>424</v>
      </c>
      <c r="D14" s="14">
        <v>411</v>
      </c>
      <c r="E14" s="65">
        <v>416</v>
      </c>
      <c r="F14" s="3"/>
      <c r="G14" s="55" t="s">
        <v>37</v>
      </c>
      <c r="H14" s="56">
        <v>1491</v>
      </c>
      <c r="I14" s="56">
        <v>1467</v>
      </c>
      <c r="J14" s="56">
        <v>1489</v>
      </c>
      <c r="K14" s="67">
        <v>1500</v>
      </c>
    </row>
    <row r="15" spans="1:11" ht="15.75" customHeight="1">
      <c r="A15" s="11" t="s">
        <v>9</v>
      </c>
      <c r="B15" s="14">
        <v>2</v>
      </c>
      <c r="C15" s="14">
        <v>2</v>
      </c>
      <c r="D15" s="14">
        <v>1</v>
      </c>
      <c r="E15" s="65">
        <v>1</v>
      </c>
      <c r="F15" s="3"/>
      <c r="G15" s="57" t="s">
        <v>38</v>
      </c>
      <c r="H15" s="58">
        <v>4953</v>
      </c>
      <c r="I15" s="58">
        <v>4961</v>
      </c>
      <c r="J15" s="58">
        <v>4935</v>
      </c>
      <c r="K15" s="68">
        <v>4966</v>
      </c>
    </row>
    <row r="16" spans="1:11" ht="15.75" customHeight="1" thickBot="1">
      <c r="A16" s="15" t="s">
        <v>11</v>
      </c>
      <c r="B16" s="20">
        <v>8617</v>
      </c>
      <c r="C16" s="20">
        <v>8584</v>
      </c>
      <c r="D16" s="20">
        <v>8540</v>
      </c>
      <c r="E16" s="66">
        <v>8573</v>
      </c>
      <c r="F16" s="3"/>
      <c r="G16" s="22" t="s">
        <v>39</v>
      </c>
      <c r="H16" s="23">
        <v>2173</v>
      </c>
      <c r="I16" s="23">
        <v>2156</v>
      </c>
      <c r="J16" s="23">
        <v>2116</v>
      </c>
      <c r="K16" s="62">
        <v>2107</v>
      </c>
    </row>
    <row r="17" spans="1:11" ht="15.75" customHeight="1" thickTop="1">
      <c r="A17" s="5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4" t="s">
        <v>101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</row>
    <row r="20" spans="1:11" ht="32.25" customHeight="1">
      <c r="A20" s="97" t="s">
        <v>12</v>
      </c>
      <c r="B20" s="98"/>
      <c r="C20" s="99"/>
      <c r="D20" s="24" t="s">
        <v>13</v>
      </c>
      <c r="E20" s="25" t="s">
        <v>14</v>
      </c>
      <c r="F20" s="104" t="s">
        <v>15</v>
      </c>
      <c r="G20" s="105"/>
      <c r="H20" s="103" t="s">
        <v>16</v>
      </c>
      <c r="I20" s="103"/>
      <c r="J20" s="26" t="s">
        <v>17</v>
      </c>
      <c r="K20" s="27" t="s">
        <v>19</v>
      </c>
    </row>
    <row r="21" spans="1:11" ht="17.25" customHeight="1">
      <c r="A21" s="100"/>
      <c r="B21" s="101"/>
      <c r="C21" s="102"/>
      <c r="D21" s="74">
        <v>0.23527353318558264</v>
      </c>
      <c r="E21" s="28">
        <v>0.1613204245888254</v>
      </c>
      <c r="F21" s="115">
        <v>0.53808468447451296</v>
      </c>
      <c r="G21" s="116"/>
      <c r="H21" s="113">
        <v>4.8057856059722383E-2</v>
      </c>
      <c r="I21" s="114"/>
      <c r="J21" s="29">
        <v>5.9489093666161208E-3</v>
      </c>
      <c r="K21" s="30">
        <v>1.1314592324740464E-2</v>
      </c>
    </row>
    <row r="22" spans="1:11" ht="17.25" customHeight="1">
      <c r="A22" s="106" t="s">
        <v>27</v>
      </c>
      <c r="B22" s="107"/>
      <c r="C22" s="107"/>
      <c r="D22" s="107"/>
      <c r="E22" s="108"/>
      <c r="F22" s="129" t="s">
        <v>13</v>
      </c>
      <c r="G22" s="130"/>
      <c r="H22" s="112" t="s">
        <v>14</v>
      </c>
      <c r="I22" s="112"/>
      <c r="J22" s="32" t="s">
        <v>15</v>
      </c>
      <c r="K22" s="33" t="s">
        <v>16</v>
      </c>
    </row>
    <row r="23" spans="1:11" ht="17.25" customHeight="1" thickBot="1">
      <c r="A23" s="109"/>
      <c r="B23" s="110"/>
      <c r="C23" s="110"/>
      <c r="D23" s="110"/>
      <c r="E23" s="111"/>
      <c r="F23" s="137">
        <v>0.32404059255803103</v>
      </c>
      <c r="G23" s="138"/>
      <c r="H23" s="137">
        <v>0.14965589641898985</v>
      </c>
      <c r="I23" s="138"/>
      <c r="J23" s="34">
        <v>0.47241339087833895</v>
      </c>
      <c r="K23" s="35">
        <v>5.3890120144640147E-2</v>
      </c>
    </row>
    <row r="24" spans="1:11" ht="6" customHeight="1" thickTop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3" customHeight="1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75" thickTop="1">
      <c r="A26" s="125" t="s">
        <v>22</v>
      </c>
      <c r="B26" s="126"/>
      <c r="C26" s="126"/>
      <c r="D26" s="126"/>
      <c r="E26" s="126"/>
      <c r="F26" s="126"/>
      <c r="G26" s="126"/>
      <c r="H26" s="126"/>
      <c r="I26" s="126"/>
      <c r="J26" s="123" t="s">
        <v>23</v>
      </c>
      <c r="K26" s="124"/>
    </row>
    <row r="27" spans="1:11" ht="15">
      <c r="A27" s="127" t="s">
        <v>24</v>
      </c>
      <c r="B27" s="128"/>
      <c r="C27" s="128"/>
      <c r="D27" s="128"/>
      <c r="E27" s="128"/>
      <c r="F27" s="128" t="s">
        <v>25</v>
      </c>
      <c r="G27" s="128"/>
      <c r="H27" s="128"/>
      <c r="I27" s="128"/>
      <c r="J27" s="117">
        <f>A28+F28</f>
        <v>1</v>
      </c>
      <c r="K27" s="118"/>
    </row>
    <row r="28" spans="1:11" ht="13.5" customHeight="1">
      <c r="A28" s="131">
        <v>0.95870757027878217</v>
      </c>
      <c r="B28" s="132"/>
      <c r="C28" s="132"/>
      <c r="D28" s="132"/>
      <c r="E28" s="133"/>
      <c r="F28" s="117">
        <v>4.1292429721217778E-2</v>
      </c>
      <c r="G28" s="132"/>
      <c r="H28" s="132"/>
      <c r="I28" s="133"/>
      <c r="J28" s="119"/>
      <c r="K28" s="120"/>
    </row>
    <row r="29" spans="1:11" ht="12" customHeight="1" thickBot="1">
      <c r="A29" s="134"/>
      <c r="B29" s="135"/>
      <c r="C29" s="135"/>
      <c r="D29" s="135"/>
      <c r="E29" s="136"/>
      <c r="F29" s="121"/>
      <c r="G29" s="135"/>
      <c r="H29" s="135"/>
      <c r="I29" s="136"/>
      <c r="J29" s="121"/>
      <c r="K29" s="122"/>
    </row>
    <row r="30" spans="1:11" ht="13.5" customHeight="1" thickTop="1">
      <c r="A30" s="7"/>
      <c r="B30" s="5"/>
      <c r="C30" s="5"/>
      <c r="D30" s="5"/>
      <c r="E30" s="5"/>
      <c r="F30" s="59"/>
      <c r="G30" s="59"/>
      <c r="H30" s="59"/>
      <c r="I30" s="59"/>
      <c r="J30" s="3"/>
      <c r="K30" s="3"/>
    </row>
    <row r="31" spans="1:11">
      <c r="A31" s="6" t="s">
        <v>77</v>
      </c>
    </row>
    <row r="32" spans="1:11">
      <c r="A32" s="7" t="s">
        <v>102</v>
      </c>
    </row>
  </sheetData>
  <sheetProtection selectLockedCells="1" selectUnlockedCells="1"/>
  <mergeCells count="26">
    <mergeCell ref="A22:E23"/>
    <mergeCell ref="H22:I22"/>
    <mergeCell ref="H21:I21"/>
    <mergeCell ref="F21:G21"/>
    <mergeCell ref="J27:K29"/>
    <mergeCell ref="J26:K26"/>
    <mergeCell ref="A26:I26"/>
    <mergeCell ref="A27:E27"/>
    <mergeCell ref="F22:G22"/>
    <mergeCell ref="F27:I27"/>
    <mergeCell ref="A28:E29"/>
    <mergeCell ref="F28:I29"/>
    <mergeCell ref="H23:I23"/>
    <mergeCell ref="F23:G23"/>
    <mergeCell ref="G12:K12"/>
    <mergeCell ref="A19:K19"/>
    <mergeCell ref="A20:C21"/>
    <mergeCell ref="H20:I20"/>
    <mergeCell ref="F20:G20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="85" zoomScaleNormal="85" workbookViewId="0">
      <selection sqref="A1:I1"/>
    </sheetView>
  </sheetViews>
  <sheetFormatPr defaultRowHeight="15"/>
  <cols>
    <col min="1" max="1" width="65.42578125" style="40" bestFit="1" customWidth="1"/>
    <col min="2" max="2" width="9.140625" style="41"/>
    <col min="3" max="7" width="9.140625" style="36"/>
    <col min="8" max="8" width="9.140625" style="39"/>
    <col min="9" max="9" width="9.140625" style="36" customWidth="1"/>
    <col min="10" max="16384" width="9.140625" style="36"/>
  </cols>
  <sheetData>
    <row r="1" spans="1:9" ht="17.25">
      <c r="A1" s="140" t="s">
        <v>28</v>
      </c>
      <c r="B1" s="140"/>
      <c r="C1" s="140"/>
      <c r="D1" s="140"/>
      <c r="E1" s="140"/>
      <c r="F1" s="140"/>
      <c r="G1" s="140"/>
      <c r="H1" s="140"/>
      <c r="I1" s="140"/>
    </row>
    <row r="2" spans="1:9">
      <c r="A2" s="81" t="s">
        <v>76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141" t="s">
        <v>29</v>
      </c>
      <c r="B3" s="141"/>
      <c r="C3" s="141"/>
      <c r="D3" s="141"/>
      <c r="E3" s="141"/>
      <c r="F3" s="141"/>
      <c r="G3" s="141"/>
      <c r="H3" s="141"/>
      <c r="I3" s="141"/>
    </row>
    <row r="4" spans="1:9">
      <c r="A4" s="37"/>
      <c r="B4" s="37"/>
      <c r="C4" s="37"/>
      <c r="D4" s="37"/>
      <c r="E4" s="38"/>
    </row>
    <row r="5" spans="1:9" ht="15.75">
      <c r="A5" s="139" t="s">
        <v>103</v>
      </c>
      <c r="B5" s="139"/>
      <c r="C5" s="139"/>
      <c r="D5" s="139"/>
      <c r="E5" s="139"/>
      <c r="F5" s="139"/>
      <c r="G5" s="139"/>
      <c r="H5" s="139"/>
      <c r="I5" s="139"/>
    </row>
    <row r="7" spans="1:9" ht="60">
      <c r="A7" s="42" t="s">
        <v>30</v>
      </c>
      <c r="B7" s="43" t="s">
        <v>83</v>
      </c>
      <c r="C7" s="43" t="s">
        <v>31</v>
      </c>
      <c r="D7" s="43" t="s">
        <v>32</v>
      </c>
      <c r="E7" s="43" t="s">
        <v>84</v>
      </c>
      <c r="F7" s="43" t="s">
        <v>85</v>
      </c>
      <c r="G7" s="43" t="s">
        <v>86</v>
      </c>
      <c r="H7" s="42" t="s">
        <v>23</v>
      </c>
      <c r="I7" s="42" t="s">
        <v>33</v>
      </c>
    </row>
    <row r="8" spans="1:9">
      <c r="A8" s="44" t="s">
        <v>40</v>
      </c>
      <c r="B8" s="45"/>
      <c r="C8" s="45">
        <v>7</v>
      </c>
      <c r="D8" s="45">
        <v>41</v>
      </c>
      <c r="E8" s="45">
        <v>1</v>
      </c>
      <c r="F8" s="45">
        <v>4</v>
      </c>
      <c r="G8" s="45"/>
      <c r="H8" s="45">
        <f>SUM(B8:G8)</f>
        <v>53</v>
      </c>
      <c r="I8" s="46">
        <f t="shared" ref="I8:I48" si="0">H8/$H$58</f>
        <v>6.1821999300128308E-3</v>
      </c>
    </row>
    <row r="9" spans="1:9">
      <c r="A9" s="44" t="s">
        <v>88</v>
      </c>
      <c r="B9" s="45"/>
      <c r="C9" s="45"/>
      <c r="D9" s="45">
        <v>1</v>
      </c>
      <c r="E9" s="45"/>
      <c r="F9" s="45"/>
      <c r="G9" s="45"/>
      <c r="H9" s="45">
        <f t="shared" ref="H9:H57" si="1">SUM(B9:G9)</f>
        <v>1</v>
      </c>
      <c r="I9" s="46">
        <f t="shared" si="0"/>
        <v>1.1664528169835531E-4</v>
      </c>
    </row>
    <row r="10" spans="1:9">
      <c r="A10" s="44" t="s">
        <v>91</v>
      </c>
      <c r="B10" s="45"/>
      <c r="C10" s="45"/>
      <c r="D10" s="45">
        <v>1</v>
      </c>
      <c r="E10" s="45"/>
      <c r="F10" s="45"/>
      <c r="G10" s="45"/>
      <c r="H10" s="45">
        <f t="shared" si="1"/>
        <v>1</v>
      </c>
      <c r="I10" s="46">
        <f t="shared" si="0"/>
        <v>1.1664528169835531E-4</v>
      </c>
    </row>
    <row r="11" spans="1:9">
      <c r="A11" s="44" t="s">
        <v>106</v>
      </c>
      <c r="B11" s="45"/>
      <c r="C11" s="45">
        <v>1</v>
      </c>
      <c r="D11" s="45"/>
      <c r="E11" s="45">
        <v>1</v>
      </c>
      <c r="F11" s="45"/>
      <c r="G11" s="45"/>
      <c r="H11" s="45">
        <f t="shared" si="1"/>
        <v>2</v>
      </c>
      <c r="I11" s="46">
        <f t="shared" si="0"/>
        <v>2.3329056339671062E-4</v>
      </c>
    </row>
    <row r="12" spans="1:9">
      <c r="A12" s="44" t="s">
        <v>41</v>
      </c>
      <c r="B12" s="45"/>
      <c r="C12" s="45">
        <v>1</v>
      </c>
      <c r="D12" s="45">
        <v>4</v>
      </c>
      <c r="E12" s="45"/>
      <c r="F12" s="45"/>
      <c r="G12" s="45"/>
      <c r="H12" s="45">
        <f t="shared" si="1"/>
        <v>5</v>
      </c>
      <c r="I12" s="46">
        <f t="shared" si="0"/>
        <v>5.8322640849177649E-4</v>
      </c>
    </row>
    <row r="13" spans="1:9">
      <c r="A13" s="44" t="s">
        <v>42</v>
      </c>
      <c r="B13" s="45"/>
      <c r="C13" s="45">
        <v>2</v>
      </c>
      <c r="D13" s="45">
        <v>4</v>
      </c>
      <c r="E13" s="45">
        <v>1</v>
      </c>
      <c r="F13" s="45"/>
      <c r="G13" s="45"/>
      <c r="H13" s="45">
        <f t="shared" si="1"/>
        <v>7</v>
      </c>
      <c r="I13" s="46">
        <f t="shared" si="0"/>
        <v>8.165169718884871E-4</v>
      </c>
    </row>
    <row r="14" spans="1:9">
      <c r="A14" s="44" t="s">
        <v>43</v>
      </c>
      <c r="B14" s="45"/>
      <c r="C14" s="45">
        <v>9</v>
      </c>
      <c r="D14" s="45">
        <v>46</v>
      </c>
      <c r="E14" s="45">
        <v>79</v>
      </c>
      <c r="F14" s="45">
        <v>20</v>
      </c>
      <c r="G14" s="45"/>
      <c r="H14" s="45">
        <f t="shared" si="1"/>
        <v>154</v>
      </c>
      <c r="I14" s="46">
        <f t="shared" si="0"/>
        <v>1.7963373381546716E-2</v>
      </c>
    </row>
    <row r="15" spans="1:9">
      <c r="A15" s="44" t="s">
        <v>81</v>
      </c>
      <c r="B15" s="45"/>
      <c r="C15" s="45">
        <v>1</v>
      </c>
      <c r="D15" s="45">
        <v>2</v>
      </c>
      <c r="E15" s="45"/>
      <c r="F15" s="45"/>
      <c r="G15" s="45"/>
      <c r="H15" s="45">
        <f t="shared" si="1"/>
        <v>3</v>
      </c>
      <c r="I15" s="46">
        <f t="shared" si="0"/>
        <v>3.4993584509506592E-4</v>
      </c>
    </row>
    <row r="16" spans="1:9">
      <c r="A16" s="44" t="s">
        <v>80</v>
      </c>
      <c r="B16" s="45"/>
      <c r="C16" s="45"/>
      <c r="D16" s="45">
        <v>1</v>
      </c>
      <c r="E16" s="45"/>
      <c r="F16" s="45">
        <v>1</v>
      </c>
      <c r="G16" s="45"/>
      <c r="H16" s="45">
        <f t="shared" si="1"/>
        <v>2</v>
      </c>
      <c r="I16" s="46">
        <f t="shared" si="0"/>
        <v>2.3329056339671062E-4</v>
      </c>
    </row>
    <row r="17" spans="1:9">
      <c r="A17" s="44" t="s">
        <v>92</v>
      </c>
      <c r="B17" s="45"/>
      <c r="C17" s="45"/>
      <c r="D17" s="45">
        <v>1</v>
      </c>
      <c r="E17" s="45"/>
      <c r="F17" s="45"/>
      <c r="G17" s="45"/>
      <c r="H17" s="45">
        <f t="shared" si="1"/>
        <v>1</v>
      </c>
      <c r="I17" s="46">
        <f t="shared" si="0"/>
        <v>1.1664528169835531E-4</v>
      </c>
    </row>
    <row r="18" spans="1:9">
      <c r="A18" s="44" t="s">
        <v>44</v>
      </c>
      <c r="B18" s="45"/>
      <c r="C18" s="45">
        <v>4</v>
      </c>
      <c r="D18" s="45">
        <v>70</v>
      </c>
      <c r="E18" s="45">
        <v>1</v>
      </c>
      <c r="F18" s="45">
        <v>1</v>
      </c>
      <c r="G18" s="45"/>
      <c r="H18" s="45">
        <f t="shared" si="1"/>
        <v>76</v>
      </c>
      <c r="I18" s="46">
        <f t="shared" si="0"/>
        <v>8.8650414090750036E-3</v>
      </c>
    </row>
    <row r="19" spans="1:9">
      <c r="A19" s="44" t="s">
        <v>72</v>
      </c>
      <c r="B19" s="45"/>
      <c r="C19" s="45"/>
      <c r="D19" s="45">
        <v>9</v>
      </c>
      <c r="E19" s="45"/>
      <c r="F19" s="45"/>
      <c r="G19" s="45"/>
      <c r="H19" s="45">
        <f t="shared" si="1"/>
        <v>9</v>
      </c>
      <c r="I19" s="46">
        <f t="shared" si="0"/>
        <v>1.0498075352851977E-3</v>
      </c>
    </row>
    <row r="20" spans="1:9">
      <c r="A20" s="44" t="s">
        <v>45</v>
      </c>
      <c r="B20" s="45"/>
      <c r="C20" s="45"/>
      <c r="D20" s="45">
        <v>7</v>
      </c>
      <c r="E20" s="45"/>
      <c r="F20" s="45"/>
      <c r="G20" s="45"/>
      <c r="H20" s="45">
        <f t="shared" si="1"/>
        <v>7</v>
      </c>
      <c r="I20" s="46">
        <f t="shared" si="0"/>
        <v>8.165169718884871E-4</v>
      </c>
    </row>
    <row r="21" spans="1:9">
      <c r="A21" s="44" t="s">
        <v>89</v>
      </c>
      <c r="B21" s="45"/>
      <c r="C21" s="45"/>
      <c r="D21" s="45">
        <v>1</v>
      </c>
      <c r="E21" s="45"/>
      <c r="F21" s="45"/>
      <c r="G21" s="45"/>
      <c r="H21" s="45">
        <f t="shared" si="1"/>
        <v>1</v>
      </c>
      <c r="I21" s="46">
        <f t="shared" si="0"/>
        <v>1.1664528169835531E-4</v>
      </c>
    </row>
    <row r="22" spans="1:9">
      <c r="A22" s="44" t="s">
        <v>95</v>
      </c>
      <c r="B22" s="45"/>
      <c r="C22" s="45"/>
      <c r="D22" s="45">
        <v>1</v>
      </c>
      <c r="E22" s="45"/>
      <c r="F22" s="45"/>
      <c r="G22" s="45"/>
      <c r="H22" s="45">
        <f t="shared" si="1"/>
        <v>1</v>
      </c>
      <c r="I22" s="46">
        <f t="shared" si="0"/>
        <v>1.1664528169835531E-4</v>
      </c>
    </row>
    <row r="23" spans="1:9">
      <c r="A23" s="44" t="s">
        <v>73</v>
      </c>
      <c r="B23" s="45"/>
      <c r="C23" s="45"/>
      <c r="D23" s="45">
        <v>1</v>
      </c>
      <c r="E23" s="45"/>
      <c r="F23" s="45"/>
      <c r="G23" s="45"/>
      <c r="H23" s="45">
        <f t="shared" si="1"/>
        <v>1</v>
      </c>
      <c r="I23" s="46">
        <f t="shared" si="0"/>
        <v>1.1664528169835531E-4</v>
      </c>
    </row>
    <row r="24" spans="1:9">
      <c r="A24" s="44" t="s">
        <v>96</v>
      </c>
      <c r="B24" s="45"/>
      <c r="C24" s="45"/>
      <c r="D24" s="45">
        <v>1</v>
      </c>
      <c r="E24" s="45"/>
      <c r="F24" s="45"/>
      <c r="G24" s="45"/>
      <c r="H24" s="45">
        <f t="shared" si="1"/>
        <v>1</v>
      </c>
      <c r="I24" s="46">
        <f t="shared" si="0"/>
        <v>1.1664528169835531E-4</v>
      </c>
    </row>
    <row r="25" spans="1:9">
      <c r="A25" s="44" t="s">
        <v>46</v>
      </c>
      <c r="B25" s="45"/>
      <c r="C25" s="45">
        <v>19</v>
      </c>
      <c r="D25" s="45">
        <v>96</v>
      </c>
      <c r="E25" s="45">
        <v>3</v>
      </c>
      <c r="F25" s="45">
        <v>8</v>
      </c>
      <c r="G25" s="45"/>
      <c r="H25" s="45">
        <f t="shared" si="1"/>
        <v>126</v>
      </c>
      <c r="I25" s="46">
        <f t="shared" si="0"/>
        <v>1.4697305493992768E-2</v>
      </c>
    </row>
    <row r="26" spans="1:9">
      <c r="A26" s="44" t="s">
        <v>47</v>
      </c>
      <c r="B26" s="45"/>
      <c r="C26" s="45">
        <v>24</v>
      </c>
      <c r="D26" s="45">
        <v>129</v>
      </c>
      <c r="E26" s="45">
        <v>1</v>
      </c>
      <c r="F26" s="45">
        <v>10</v>
      </c>
      <c r="G26" s="45"/>
      <c r="H26" s="45">
        <f t="shared" si="1"/>
        <v>164</v>
      </c>
      <c r="I26" s="46">
        <f t="shared" si="0"/>
        <v>1.9129826198530271E-2</v>
      </c>
    </row>
    <row r="27" spans="1:9">
      <c r="A27" s="44" t="s">
        <v>107</v>
      </c>
      <c r="B27" s="45"/>
      <c r="C27" s="45">
        <v>1</v>
      </c>
      <c r="D27" s="45"/>
      <c r="E27" s="45"/>
      <c r="F27" s="45"/>
      <c r="G27" s="45"/>
      <c r="H27" s="45">
        <f t="shared" si="1"/>
        <v>1</v>
      </c>
      <c r="I27" s="46">
        <f t="shared" si="0"/>
        <v>1.1664528169835531E-4</v>
      </c>
    </row>
    <row r="28" spans="1:9">
      <c r="A28" s="44" t="s">
        <v>82</v>
      </c>
      <c r="B28" s="45"/>
      <c r="C28" s="45"/>
      <c r="D28" s="45">
        <v>1</v>
      </c>
      <c r="E28" s="45"/>
      <c r="F28" s="45"/>
      <c r="G28" s="45"/>
      <c r="H28" s="45">
        <f t="shared" si="1"/>
        <v>1</v>
      </c>
      <c r="I28" s="46">
        <f t="shared" si="0"/>
        <v>1.1664528169835531E-4</v>
      </c>
    </row>
    <row r="29" spans="1:9">
      <c r="A29" s="44" t="s">
        <v>71</v>
      </c>
      <c r="B29" s="45"/>
      <c r="C29" s="45">
        <v>1</v>
      </c>
      <c r="D29" s="45">
        <v>17</v>
      </c>
      <c r="E29" s="45"/>
      <c r="F29" s="45"/>
      <c r="G29" s="45"/>
      <c r="H29" s="45">
        <f t="shared" si="1"/>
        <v>18</v>
      </c>
      <c r="I29" s="46">
        <f t="shared" si="0"/>
        <v>2.0996150705703954E-3</v>
      </c>
    </row>
    <row r="30" spans="1:9">
      <c r="A30" s="44" t="s">
        <v>90</v>
      </c>
      <c r="B30" s="45"/>
      <c r="C30" s="45"/>
      <c r="D30" s="45">
        <v>1</v>
      </c>
      <c r="E30" s="45"/>
      <c r="F30" s="45"/>
      <c r="G30" s="45"/>
      <c r="H30" s="45">
        <f t="shared" si="1"/>
        <v>1</v>
      </c>
      <c r="I30" s="46">
        <f t="shared" si="0"/>
        <v>1.1664528169835531E-4</v>
      </c>
    </row>
    <row r="31" spans="1:9">
      <c r="A31" s="44" t="s">
        <v>48</v>
      </c>
      <c r="B31" s="45"/>
      <c r="C31" s="45">
        <v>11</v>
      </c>
      <c r="D31" s="45">
        <v>95</v>
      </c>
      <c r="E31" s="45"/>
      <c r="F31" s="45">
        <v>3</v>
      </c>
      <c r="G31" s="45"/>
      <c r="H31" s="45">
        <f t="shared" si="1"/>
        <v>109</v>
      </c>
      <c r="I31" s="46">
        <f t="shared" si="0"/>
        <v>1.2714335705120728E-2</v>
      </c>
    </row>
    <row r="32" spans="1:9">
      <c r="A32" s="44" t="s">
        <v>49</v>
      </c>
      <c r="B32" s="45"/>
      <c r="C32" s="45">
        <v>1</v>
      </c>
      <c r="D32" s="45">
        <v>31</v>
      </c>
      <c r="E32" s="45"/>
      <c r="F32" s="45"/>
      <c r="G32" s="45"/>
      <c r="H32" s="45">
        <f t="shared" si="1"/>
        <v>32</v>
      </c>
      <c r="I32" s="46">
        <f t="shared" si="0"/>
        <v>3.7326490143473699E-3</v>
      </c>
    </row>
    <row r="33" spans="1:9">
      <c r="A33" s="44" t="s">
        <v>50</v>
      </c>
      <c r="B33" s="45"/>
      <c r="C33" s="45"/>
      <c r="D33" s="45">
        <v>16</v>
      </c>
      <c r="E33" s="45"/>
      <c r="F33" s="45"/>
      <c r="G33" s="45"/>
      <c r="H33" s="45">
        <f t="shared" si="1"/>
        <v>16</v>
      </c>
      <c r="I33" s="46">
        <f t="shared" si="0"/>
        <v>1.8663245071736849E-3</v>
      </c>
    </row>
    <row r="34" spans="1:9">
      <c r="A34" s="44" t="s">
        <v>51</v>
      </c>
      <c r="B34" s="45"/>
      <c r="C34" s="45">
        <v>1</v>
      </c>
      <c r="D34" s="45">
        <v>50</v>
      </c>
      <c r="E34" s="45"/>
      <c r="F34" s="45"/>
      <c r="G34" s="45"/>
      <c r="H34" s="45">
        <f t="shared" si="1"/>
        <v>51</v>
      </c>
      <c r="I34" s="46">
        <f t="shared" si="0"/>
        <v>5.9489093666161208E-3</v>
      </c>
    </row>
    <row r="35" spans="1:9">
      <c r="A35" s="44" t="s">
        <v>52</v>
      </c>
      <c r="B35" s="45"/>
      <c r="C35" s="45">
        <v>2</v>
      </c>
      <c r="D35" s="45">
        <v>19</v>
      </c>
      <c r="E35" s="45"/>
      <c r="F35" s="45"/>
      <c r="G35" s="45"/>
      <c r="H35" s="45">
        <f t="shared" si="1"/>
        <v>21</v>
      </c>
      <c r="I35" s="46">
        <f t="shared" si="0"/>
        <v>2.4495509156654614E-3</v>
      </c>
    </row>
    <row r="36" spans="1:9">
      <c r="A36" s="44" t="s">
        <v>53</v>
      </c>
      <c r="B36" s="45"/>
      <c r="C36" s="45"/>
      <c r="D36" s="45">
        <v>1</v>
      </c>
      <c r="E36" s="45"/>
      <c r="F36" s="45"/>
      <c r="G36" s="45"/>
      <c r="H36" s="45">
        <f t="shared" si="1"/>
        <v>1</v>
      </c>
      <c r="I36" s="46">
        <f t="shared" si="0"/>
        <v>1.1664528169835531E-4</v>
      </c>
    </row>
    <row r="37" spans="1:9">
      <c r="A37" s="44" t="s">
        <v>54</v>
      </c>
      <c r="B37" s="45"/>
      <c r="C37" s="45">
        <v>7</v>
      </c>
      <c r="D37" s="45">
        <v>68</v>
      </c>
      <c r="E37" s="45"/>
      <c r="F37" s="45">
        <v>2</v>
      </c>
      <c r="G37" s="45"/>
      <c r="H37" s="45">
        <f t="shared" si="1"/>
        <v>77</v>
      </c>
      <c r="I37" s="46">
        <f t="shared" si="0"/>
        <v>8.9816866907733578E-3</v>
      </c>
    </row>
    <row r="38" spans="1:9">
      <c r="A38" s="47" t="s">
        <v>55</v>
      </c>
      <c r="B38" s="45"/>
      <c r="C38" s="45">
        <v>2</v>
      </c>
      <c r="D38" s="45">
        <v>19</v>
      </c>
      <c r="E38" s="45"/>
      <c r="F38" s="45"/>
      <c r="G38" s="45"/>
      <c r="H38" s="45">
        <f t="shared" si="1"/>
        <v>21</v>
      </c>
      <c r="I38" s="46">
        <f t="shared" si="0"/>
        <v>2.4495509156654614E-3</v>
      </c>
    </row>
    <row r="39" spans="1:9">
      <c r="A39" s="44" t="s">
        <v>56</v>
      </c>
      <c r="B39" s="45"/>
      <c r="C39" s="45">
        <v>8</v>
      </c>
      <c r="D39" s="45">
        <v>45</v>
      </c>
      <c r="E39" s="45">
        <v>3</v>
      </c>
      <c r="F39" s="45">
        <v>1</v>
      </c>
      <c r="G39" s="45"/>
      <c r="H39" s="45">
        <f t="shared" si="1"/>
        <v>57</v>
      </c>
      <c r="I39" s="46">
        <f t="shared" si="0"/>
        <v>6.6487810568062519E-3</v>
      </c>
    </row>
    <row r="40" spans="1:9">
      <c r="A40" s="44" t="s">
        <v>57</v>
      </c>
      <c r="B40" s="45"/>
      <c r="C40" s="45">
        <v>1</v>
      </c>
      <c r="D40" s="45">
        <v>3</v>
      </c>
      <c r="E40" s="45"/>
      <c r="F40" s="45"/>
      <c r="G40" s="45"/>
      <c r="H40" s="45">
        <f t="shared" si="1"/>
        <v>4</v>
      </c>
      <c r="I40" s="46">
        <f t="shared" si="0"/>
        <v>4.6658112679342123E-4</v>
      </c>
    </row>
    <row r="41" spans="1:9">
      <c r="A41" s="44" t="s">
        <v>58</v>
      </c>
      <c r="B41" s="45">
        <v>3</v>
      </c>
      <c r="C41" s="45">
        <v>6</v>
      </c>
      <c r="D41" s="45">
        <v>30</v>
      </c>
      <c r="E41" s="45">
        <v>2</v>
      </c>
      <c r="F41" s="45">
        <v>8</v>
      </c>
      <c r="G41" s="45"/>
      <c r="H41" s="45">
        <f t="shared" si="1"/>
        <v>49</v>
      </c>
      <c r="I41" s="46">
        <f t="shared" si="0"/>
        <v>5.7156188032194098E-3</v>
      </c>
    </row>
    <row r="42" spans="1:9">
      <c r="A42" s="44" t="s">
        <v>59</v>
      </c>
      <c r="B42" s="45">
        <v>2</v>
      </c>
      <c r="C42" s="45">
        <v>1</v>
      </c>
      <c r="D42" s="45">
        <v>19</v>
      </c>
      <c r="E42" s="45"/>
      <c r="F42" s="45">
        <v>1</v>
      </c>
      <c r="G42" s="45"/>
      <c r="H42" s="45">
        <f t="shared" si="1"/>
        <v>23</v>
      </c>
      <c r="I42" s="46">
        <f t="shared" si="0"/>
        <v>2.6828414790621719E-3</v>
      </c>
    </row>
    <row r="43" spans="1:9">
      <c r="A43" s="44" t="s">
        <v>60</v>
      </c>
      <c r="B43" s="45"/>
      <c r="C43" s="45"/>
      <c r="D43" s="45">
        <v>2</v>
      </c>
      <c r="E43" s="45"/>
      <c r="F43" s="45">
        <v>1</v>
      </c>
      <c r="G43" s="45"/>
      <c r="H43" s="45">
        <f t="shared" si="1"/>
        <v>3</v>
      </c>
      <c r="I43" s="46">
        <f t="shared" si="0"/>
        <v>3.4993584509506592E-4</v>
      </c>
    </row>
    <row r="44" spans="1:9">
      <c r="A44" s="44" t="s">
        <v>61</v>
      </c>
      <c r="B44" s="45"/>
      <c r="C44" s="45">
        <v>6</v>
      </c>
      <c r="D44" s="45">
        <v>30</v>
      </c>
      <c r="E44" s="45"/>
      <c r="F44" s="45">
        <v>6</v>
      </c>
      <c r="G44" s="45"/>
      <c r="H44" s="45">
        <f t="shared" si="1"/>
        <v>42</v>
      </c>
      <c r="I44" s="46">
        <f t="shared" si="0"/>
        <v>4.8991018313309228E-3</v>
      </c>
    </row>
    <row r="45" spans="1:9">
      <c r="A45" s="44" t="s">
        <v>87</v>
      </c>
      <c r="B45" s="45"/>
      <c r="C45" s="45"/>
      <c r="D45" s="45">
        <v>2</v>
      </c>
      <c r="E45" s="45">
        <v>1</v>
      </c>
      <c r="F45" s="45"/>
      <c r="G45" s="45"/>
      <c r="H45" s="45">
        <f t="shared" si="1"/>
        <v>3</v>
      </c>
      <c r="I45" s="46">
        <f t="shared" si="0"/>
        <v>3.4993584509506592E-4</v>
      </c>
    </row>
    <row r="46" spans="1:9">
      <c r="A46" s="44" t="s">
        <v>75</v>
      </c>
      <c r="B46" s="45"/>
      <c r="C46" s="45"/>
      <c r="D46" s="45">
        <v>3</v>
      </c>
      <c r="E46" s="45"/>
      <c r="F46" s="45"/>
      <c r="G46" s="45"/>
      <c r="H46" s="45">
        <f t="shared" si="1"/>
        <v>3</v>
      </c>
      <c r="I46" s="46">
        <f t="shared" si="0"/>
        <v>3.4993584509506592E-4</v>
      </c>
    </row>
    <row r="47" spans="1:9">
      <c r="A47" s="44" t="s">
        <v>62</v>
      </c>
      <c r="B47" s="45">
        <v>19</v>
      </c>
      <c r="C47" s="45">
        <v>436</v>
      </c>
      <c r="D47" s="45">
        <v>2375</v>
      </c>
      <c r="E47" s="45">
        <v>39</v>
      </c>
      <c r="F47" s="45">
        <v>140</v>
      </c>
      <c r="G47" s="45">
        <v>1</v>
      </c>
      <c r="H47" s="45">
        <f t="shared" si="1"/>
        <v>3010</v>
      </c>
      <c r="I47" s="46">
        <f t="shared" si="0"/>
        <v>0.35110229791204944</v>
      </c>
    </row>
    <row r="48" spans="1:9">
      <c r="A48" s="44" t="s">
        <v>63</v>
      </c>
      <c r="B48" s="45">
        <v>3</v>
      </c>
      <c r="C48" s="45">
        <v>8</v>
      </c>
      <c r="D48" s="45">
        <v>45</v>
      </c>
      <c r="E48" s="45"/>
      <c r="F48" s="45">
        <v>1</v>
      </c>
      <c r="G48" s="45"/>
      <c r="H48" s="45">
        <f t="shared" si="1"/>
        <v>57</v>
      </c>
      <c r="I48" s="46">
        <f t="shared" si="0"/>
        <v>6.6487810568062519E-3</v>
      </c>
    </row>
    <row r="49" spans="1:9">
      <c r="A49" s="44" t="s">
        <v>64</v>
      </c>
      <c r="B49" s="45">
        <v>4</v>
      </c>
      <c r="C49" s="45">
        <v>28</v>
      </c>
      <c r="D49" s="45">
        <v>317</v>
      </c>
      <c r="E49" s="45">
        <v>1</v>
      </c>
      <c r="F49" s="45">
        <v>21</v>
      </c>
      <c r="G49" s="45"/>
      <c r="H49" s="45">
        <f t="shared" ref="H49:H50" si="2">SUM(B49:G49)</f>
        <v>371</v>
      </c>
      <c r="I49" s="46">
        <f t="shared" ref="I49:I50" si="3">H49/$H$58</f>
        <v>4.3275399510089817E-2</v>
      </c>
    </row>
    <row r="50" spans="1:9">
      <c r="A50" s="44" t="s">
        <v>65</v>
      </c>
      <c r="B50" s="45"/>
      <c r="C50" s="45">
        <v>2</v>
      </c>
      <c r="D50" s="45">
        <v>14</v>
      </c>
      <c r="E50" s="45"/>
      <c r="F50" s="45">
        <v>1</v>
      </c>
      <c r="G50" s="45"/>
      <c r="H50" s="45">
        <f t="shared" si="2"/>
        <v>17</v>
      </c>
      <c r="I50" s="46">
        <f t="shared" si="3"/>
        <v>1.98296978887204E-3</v>
      </c>
    </row>
    <row r="51" spans="1:9">
      <c r="A51" s="44" t="s">
        <v>66</v>
      </c>
      <c r="B51" s="45">
        <v>1</v>
      </c>
      <c r="C51" s="45"/>
      <c r="D51" s="45">
        <v>7</v>
      </c>
      <c r="E51" s="45"/>
      <c r="F51" s="45"/>
      <c r="G51" s="45"/>
      <c r="H51" s="45">
        <f t="shared" ref="H51:H52" si="4">SUM(B51:G51)</f>
        <v>8</v>
      </c>
      <c r="I51" s="46">
        <f t="shared" ref="I51:I57" si="5">H51/$H$58</f>
        <v>9.3316225358684246E-4</v>
      </c>
    </row>
    <row r="52" spans="1:9">
      <c r="A52" s="44" t="s">
        <v>67</v>
      </c>
      <c r="B52" s="45"/>
      <c r="C52" s="45"/>
      <c r="D52" s="45">
        <v>1</v>
      </c>
      <c r="E52" s="45"/>
      <c r="F52" s="45"/>
      <c r="G52" s="45"/>
      <c r="H52" s="45">
        <f t="shared" si="4"/>
        <v>1</v>
      </c>
      <c r="I52" s="46">
        <f t="shared" si="5"/>
        <v>1.1664528169835531E-4</v>
      </c>
    </row>
    <row r="53" spans="1:9">
      <c r="A53" s="44" t="s">
        <v>68</v>
      </c>
      <c r="B53" s="45">
        <v>16</v>
      </c>
      <c r="C53" s="45">
        <v>577</v>
      </c>
      <c r="D53" s="45">
        <v>3123</v>
      </c>
      <c r="E53" s="45">
        <v>51</v>
      </c>
      <c r="F53" s="45">
        <v>186</v>
      </c>
      <c r="G53" s="45"/>
      <c r="H53" s="45">
        <f t="shared" si="1"/>
        <v>3953</v>
      </c>
      <c r="I53" s="46">
        <f t="shared" si="5"/>
        <v>0.46109879855359853</v>
      </c>
    </row>
    <row r="54" spans="1:9">
      <c r="A54" s="44" t="s">
        <v>69</v>
      </c>
      <c r="B54" s="45"/>
      <c r="C54" s="45">
        <v>1</v>
      </c>
      <c r="D54" s="45">
        <v>2</v>
      </c>
      <c r="E54" s="45">
        <v>1</v>
      </c>
      <c r="F54" s="45">
        <v>1</v>
      </c>
      <c r="G54" s="45"/>
      <c r="H54" s="45">
        <f t="shared" si="1"/>
        <v>5</v>
      </c>
      <c r="I54" s="46">
        <f t="shared" si="5"/>
        <v>5.8322640849177649E-4</v>
      </c>
    </row>
    <row r="55" spans="1:9">
      <c r="A55" s="44" t="s">
        <v>70</v>
      </c>
      <c r="B55" s="45"/>
      <c r="C55" s="45"/>
      <c r="D55" s="45">
        <v>1</v>
      </c>
      <c r="E55" s="45"/>
      <c r="F55" s="45"/>
      <c r="G55" s="45"/>
      <c r="H55" s="45">
        <f t="shared" si="1"/>
        <v>1</v>
      </c>
      <c r="I55" s="46">
        <f t="shared" si="5"/>
        <v>1.1664528169835531E-4</v>
      </c>
    </row>
    <row r="56" spans="1:9">
      <c r="A56" s="44" t="s">
        <v>79</v>
      </c>
      <c r="B56" s="45"/>
      <c r="C56" s="45"/>
      <c r="D56" s="45">
        <v>1</v>
      </c>
      <c r="E56" s="45"/>
      <c r="F56" s="45"/>
      <c r="G56" s="45"/>
      <c r="H56" s="45">
        <f t="shared" ref="H56" si="6">SUM(B56:G56)</f>
        <v>1</v>
      </c>
      <c r="I56" s="46">
        <f t="shared" si="5"/>
        <v>1.1664528169835531E-4</v>
      </c>
    </row>
    <row r="57" spans="1:9">
      <c r="A57" s="44" t="s">
        <v>98</v>
      </c>
      <c r="B57" s="45"/>
      <c r="C57" s="45">
        <v>1</v>
      </c>
      <c r="D57" s="45"/>
      <c r="E57" s="45"/>
      <c r="F57" s="45"/>
      <c r="G57" s="45"/>
      <c r="H57" s="45">
        <f t="shared" si="1"/>
        <v>1</v>
      </c>
      <c r="I57" s="46">
        <f t="shared" si="5"/>
        <v>1.1664528169835531E-4</v>
      </c>
    </row>
    <row r="58" spans="1:9">
      <c r="A58" s="69" t="s">
        <v>34</v>
      </c>
      <c r="B58" s="70">
        <f t="shared" ref="B58:I58" si="7">SUM(B8:B57)</f>
        <v>48</v>
      </c>
      <c r="C58" s="70">
        <f t="shared" si="7"/>
        <v>1169</v>
      </c>
      <c r="D58" s="70">
        <f t="shared" si="7"/>
        <v>6754</v>
      </c>
      <c r="E58" s="70">
        <f t="shared" si="7"/>
        <v>185</v>
      </c>
      <c r="F58" s="70">
        <f t="shared" si="7"/>
        <v>416</v>
      </c>
      <c r="G58" s="70">
        <f t="shared" si="7"/>
        <v>1</v>
      </c>
      <c r="H58" s="70">
        <f t="shared" si="7"/>
        <v>8573</v>
      </c>
      <c r="I58" s="71">
        <f t="shared" si="7"/>
        <v>0.99999999999999978</v>
      </c>
    </row>
    <row r="60" spans="1:9">
      <c r="A60" s="48" t="s">
        <v>78</v>
      </c>
    </row>
    <row r="61" spans="1:9">
      <c r="A61" s="50" t="s">
        <v>104</v>
      </c>
    </row>
  </sheetData>
  <sheetProtection selectLockedCells="1" selectUnlockedCells="1"/>
  <mergeCells count="4">
    <mergeCell ref="A5:I5"/>
    <mergeCell ref="A1:I1"/>
    <mergeCell ref="A2:I2"/>
    <mergeCell ref="A3:I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40" customWidth="1"/>
    <col min="2" max="2" width="9.140625" style="41"/>
    <col min="3" max="3" width="9.140625" style="36"/>
    <col min="4" max="4" width="10.42578125" style="36" customWidth="1"/>
    <col min="5" max="5" width="9.140625" style="39"/>
    <col min="6" max="160" width="9.140625" style="36"/>
    <col min="161" max="161" width="64.7109375" style="36" bestFit="1" customWidth="1"/>
    <col min="162" max="163" width="9.140625" style="36"/>
    <col min="164" max="164" width="10.42578125" style="36" customWidth="1"/>
    <col min="165" max="217" width="9.140625" style="36"/>
    <col min="218" max="218" width="64.7109375" style="36" bestFit="1" customWidth="1"/>
    <col min="219" max="220" width="9.140625" style="36"/>
    <col min="221" max="221" width="10.42578125" style="36" customWidth="1"/>
    <col min="222" max="225" width="9.140625" style="36"/>
    <col min="226" max="226" width="64.7109375" style="36" bestFit="1" customWidth="1"/>
    <col min="227" max="228" width="9.140625" style="36"/>
    <col min="229" max="229" width="10.42578125" style="36" customWidth="1"/>
    <col min="230" max="16384" width="9.140625" style="36"/>
  </cols>
  <sheetData>
    <row r="1" spans="1:6" ht="17.25">
      <c r="A1" s="140" t="s">
        <v>28</v>
      </c>
      <c r="B1" s="140"/>
      <c r="C1" s="140"/>
      <c r="D1" s="140"/>
      <c r="E1" s="140"/>
      <c r="F1" s="140"/>
    </row>
    <row r="2" spans="1:6">
      <c r="A2" s="81" t="s">
        <v>76</v>
      </c>
      <c r="B2" s="81"/>
      <c r="C2" s="81"/>
      <c r="D2" s="81"/>
      <c r="E2" s="81"/>
      <c r="F2" s="81"/>
    </row>
    <row r="3" spans="1:6" ht="18">
      <c r="A3" s="141" t="s">
        <v>29</v>
      </c>
      <c r="B3" s="141"/>
      <c r="C3" s="141"/>
      <c r="D3" s="141"/>
      <c r="E3" s="141"/>
      <c r="F3" s="141"/>
    </row>
    <row r="4" spans="1:6">
      <c r="A4" s="37"/>
      <c r="B4" s="37"/>
      <c r="C4" s="37"/>
      <c r="D4" s="37"/>
      <c r="E4" s="38"/>
    </row>
    <row r="5" spans="1:6" ht="15.75">
      <c r="A5" s="139" t="s">
        <v>105</v>
      </c>
      <c r="B5" s="139"/>
      <c r="C5" s="139"/>
      <c r="D5" s="139"/>
      <c r="E5" s="139"/>
      <c r="F5" s="139"/>
    </row>
    <row r="6" spans="1:6">
      <c r="B6" s="40"/>
      <c r="C6" s="40"/>
      <c r="D6" s="41"/>
    </row>
    <row r="7" spans="1:6" ht="30">
      <c r="A7" s="42" t="s">
        <v>30</v>
      </c>
      <c r="B7" s="43" t="s">
        <v>37</v>
      </c>
      <c r="C7" s="43" t="s">
        <v>74</v>
      </c>
      <c r="D7" s="43" t="s">
        <v>39</v>
      </c>
      <c r="E7" s="42" t="s">
        <v>23</v>
      </c>
      <c r="F7" s="42" t="s">
        <v>33</v>
      </c>
    </row>
    <row r="8" spans="1:6">
      <c r="A8" s="44" t="s">
        <v>40</v>
      </c>
      <c r="B8" s="45">
        <v>15</v>
      </c>
      <c r="C8" s="45">
        <v>31</v>
      </c>
      <c r="D8" s="45">
        <v>7</v>
      </c>
      <c r="E8" s="45">
        <f>SUM(B8:D8)</f>
        <v>53</v>
      </c>
      <c r="F8" s="46">
        <f t="shared" ref="F8:F57" si="0">E8/$E$58</f>
        <v>6.1821999300128308E-3</v>
      </c>
    </row>
    <row r="9" spans="1:6">
      <c r="A9" s="44" t="s">
        <v>88</v>
      </c>
      <c r="B9" s="45"/>
      <c r="C9" s="45"/>
      <c r="D9" s="45">
        <v>1</v>
      </c>
      <c r="E9" s="45">
        <f t="shared" ref="E9:E57" si="1">SUM(B9:D9)</f>
        <v>1</v>
      </c>
      <c r="F9" s="46">
        <f t="shared" si="0"/>
        <v>1.1664528169835531E-4</v>
      </c>
    </row>
    <row r="10" spans="1:6">
      <c r="A10" s="44" t="s">
        <v>91</v>
      </c>
      <c r="B10" s="45"/>
      <c r="C10" s="45"/>
      <c r="D10" s="45">
        <v>1</v>
      </c>
      <c r="E10" s="45">
        <f t="shared" ref="E10:E11" si="2">SUM(B10:D10)</f>
        <v>1</v>
      </c>
      <c r="F10" s="46">
        <f t="shared" ref="F10:F11" si="3">E10/$E$58</f>
        <v>1.1664528169835531E-4</v>
      </c>
    </row>
    <row r="11" spans="1:6">
      <c r="A11" s="44" t="s">
        <v>106</v>
      </c>
      <c r="B11" s="45"/>
      <c r="C11" s="45">
        <v>2</v>
      </c>
      <c r="D11" s="45"/>
      <c r="E11" s="45">
        <f t="shared" si="2"/>
        <v>2</v>
      </c>
      <c r="F11" s="46">
        <f t="shared" si="3"/>
        <v>2.3329056339671062E-4</v>
      </c>
    </row>
    <row r="12" spans="1:6">
      <c r="A12" s="44" t="s">
        <v>41</v>
      </c>
      <c r="B12" s="45">
        <v>1</v>
      </c>
      <c r="C12" s="45">
        <v>2</v>
      </c>
      <c r="D12" s="45">
        <v>2</v>
      </c>
      <c r="E12" s="45">
        <f t="shared" si="1"/>
        <v>5</v>
      </c>
      <c r="F12" s="46">
        <f t="shared" si="0"/>
        <v>5.8322640849177649E-4</v>
      </c>
    </row>
    <row r="13" spans="1:6">
      <c r="A13" s="44" t="s">
        <v>42</v>
      </c>
      <c r="B13" s="45">
        <v>3</v>
      </c>
      <c r="C13" s="45">
        <v>2</v>
      </c>
      <c r="D13" s="45">
        <v>2</v>
      </c>
      <c r="E13" s="45">
        <f t="shared" si="1"/>
        <v>7</v>
      </c>
      <c r="F13" s="46">
        <f t="shared" si="0"/>
        <v>8.165169718884871E-4</v>
      </c>
    </row>
    <row r="14" spans="1:6">
      <c r="A14" s="44" t="s">
        <v>43</v>
      </c>
      <c r="B14" s="45">
        <v>18</v>
      </c>
      <c r="C14" s="45">
        <v>74</v>
      </c>
      <c r="D14" s="45">
        <v>62</v>
      </c>
      <c r="E14" s="45">
        <f t="shared" si="1"/>
        <v>154</v>
      </c>
      <c r="F14" s="46">
        <f t="shared" si="0"/>
        <v>1.7963373381546716E-2</v>
      </c>
    </row>
    <row r="15" spans="1:6">
      <c r="A15" s="44" t="s">
        <v>81</v>
      </c>
      <c r="B15" s="45"/>
      <c r="C15" s="45">
        <v>2</v>
      </c>
      <c r="D15" s="45">
        <v>1</v>
      </c>
      <c r="E15" s="45">
        <f t="shared" si="1"/>
        <v>3</v>
      </c>
      <c r="F15" s="46">
        <f t="shared" si="0"/>
        <v>3.4993584509506592E-4</v>
      </c>
    </row>
    <row r="16" spans="1:6">
      <c r="A16" s="44" t="s">
        <v>80</v>
      </c>
      <c r="B16" s="45"/>
      <c r="C16" s="45"/>
      <c r="D16" s="45">
        <v>2</v>
      </c>
      <c r="E16" s="45">
        <f t="shared" si="1"/>
        <v>2</v>
      </c>
      <c r="F16" s="46">
        <f t="shared" si="0"/>
        <v>2.3329056339671062E-4</v>
      </c>
    </row>
    <row r="17" spans="1:6">
      <c r="A17" s="44" t="s">
        <v>92</v>
      </c>
      <c r="B17" s="45"/>
      <c r="C17" s="45">
        <v>1</v>
      </c>
      <c r="D17" s="45"/>
      <c r="E17" s="45">
        <f t="shared" si="1"/>
        <v>1</v>
      </c>
      <c r="F17" s="46">
        <f t="shared" si="0"/>
        <v>1.1664528169835531E-4</v>
      </c>
    </row>
    <row r="18" spans="1:6">
      <c r="A18" s="44" t="s">
        <v>44</v>
      </c>
      <c r="B18" s="45">
        <v>28</v>
      </c>
      <c r="C18" s="45">
        <v>28</v>
      </c>
      <c r="D18" s="45">
        <v>20</v>
      </c>
      <c r="E18" s="45">
        <f t="shared" si="1"/>
        <v>76</v>
      </c>
      <c r="F18" s="46">
        <f t="shared" si="0"/>
        <v>8.8650414090750036E-3</v>
      </c>
    </row>
    <row r="19" spans="1:6">
      <c r="A19" s="44" t="s">
        <v>72</v>
      </c>
      <c r="B19" s="45"/>
      <c r="C19" s="45">
        <v>4</v>
      </c>
      <c r="D19" s="45">
        <v>5</v>
      </c>
      <c r="E19" s="45">
        <f t="shared" si="1"/>
        <v>9</v>
      </c>
      <c r="F19" s="46">
        <f t="shared" si="0"/>
        <v>1.0498075352851977E-3</v>
      </c>
    </row>
    <row r="20" spans="1:6">
      <c r="A20" s="44" t="s">
        <v>45</v>
      </c>
      <c r="B20" s="45">
        <v>2</v>
      </c>
      <c r="C20" s="45">
        <v>3</v>
      </c>
      <c r="D20" s="45">
        <v>2</v>
      </c>
      <c r="E20" s="45">
        <f t="shared" si="1"/>
        <v>7</v>
      </c>
      <c r="F20" s="46">
        <f t="shared" si="0"/>
        <v>8.165169718884871E-4</v>
      </c>
    </row>
    <row r="21" spans="1:6">
      <c r="A21" s="44" t="s">
        <v>89</v>
      </c>
      <c r="B21" s="45"/>
      <c r="C21" s="45"/>
      <c r="D21" s="45">
        <v>1</v>
      </c>
      <c r="E21" s="45">
        <f t="shared" si="1"/>
        <v>1</v>
      </c>
      <c r="F21" s="46">
        <f t="shared" si="0"/>
        <v>1.1664528169835531E-4</v>
      </c>
    </row>
    <row r="22" spans="1:6">
      <c r="A22" s="44" t="s">
        <v>95</v>
      </c>
      <c r="B22" s="45"/>
      <c r="C22" s="45"/>
      <c r="D22" s="45">
        <v>1</v>
      </c>
      <c r="E22" s="45">
        <f t="shared" ref="E22:E23" si="4">SUM(B22:D22)</f>
        <v>1</v>
      </c>
      <c r="F22" s="46">
        <f t="shared" ref="F22:F23" si="5">E22/$E$58</f>
        <v>1.1664528169835531E-4</v>
      </c>
    </row>
    <row r="23" spans="1:6">
      <c r="A23" s="44" t="s">
        <v>73</v>
      </c>
      <c r="B23" s="45"/>
      <c r="C23" s="45"/>
      <c r="D23" s="45">
        <v>1</v>
      </c>
      <c r="E23" s="45">
        <f t="shared" si="4"/>
        <v>1</v>
      </c>
      <c r="F23" s="46">
        <f t="shared" si="5"/>
        <v>1.1664528169835531E-4</v>
      </c>
    </row>
    <row r="24" spans="1:6">
      <c r="A24" s="44" t="s">
        <v>96</v>
      </c>
      <c r="B24" s="45"/>
      <c r="C24" s="45">
        <v>1</v>
      </c>
      <c r="D24" s="45"/>
      <c r="E24" s="45">
        <f t="shared" si="1"/>
        <v>1</v>
      </c>
      <c r="F24" s="46">
        <f t="shared" si="0"/>
        <v>1.1664528169835531E-4</v>
      </c>
    </row>
    <row r="25" spans="1:6">
      <c r="A25" s="44" t="s">
        <v>46</v>
      </c>
      <c r="B25" s="45">
        <v>32</v>
      </c>
      <c r="C25" s="45">
        <v>62</v>
      </c>
      <c r="D25" s="45">
        <v>32</v>
      </c>
      <c r="E25" s="45">
        <f t="shared" si="1"/>
        <v>126</v>
      </c>
      <c r="F25" s="46">
        <f t="shared" si="0"/>
        <v>1.4697305493992768E-2</v>
      </c>
    </row>
    <row r="26" spans="1:6">
      <c r="A26" s="44" t="s">
        <v>47</v>
      </c>
      <c r="B26" s="45">
        <v>35</v>
      </c>
      <c r="C26" s="45">
        <v>90</v>
      </c>
      <c r="D26" s="45">
        <v>39</v>
      </c>
      <c r="E26" s="45">
        <f t="shared" si="1"/>
        <v>164</v>
      </c>
      <c r="F26" s="46">
        <f t="shared" si="0"/>
        <v>1.9129826198530271E-2</v>
      </c>
    </row>
    <row r="27" spans="1:6">
      <c r="A27" s="44" t="s">
        <v>107</v>
      </c>
      <c r="B27" s="45"/>
      <c r="C27" s="45">
        <v>1</v>
      </c>
      <c r="D27" s="45"/>
      <c r="E27" s="45">
        <f t="shared" si="1"/>
        <v>1</v>
      </c>
      <c r="F27" s="46">
        <f t="shared" si="0"/>
        <v>1.1664528169835531E-4</v>
      </c>
    </row>
    <row r="28" spans="1:6">
      <c r="A28" s="44" t="s">
        <v>82</v>
      </c>
      <c r="B28" s="45"/>
      <c r="C28" s="45"/>
      <c r="D28" s="45">
        <v>1</v>
      </c>
      <c r="E28" s="45">
        <f t="shared" si="1"/>
        <v>1</v>
      </c>
      <c r="F28" s="46">
        <f t="shared" si="0"/>
        <v>1.1664528169835531E-4</v>
      </c>
    </row>
    <row r="29" spans="1:6">
      <c r="A29" s="44" t="s">
        <v>71</v>
      </c>
      <c r="B29" s="45">
        <v>1</v>
      </c>
      <c r="C29" s="45">
        <v>6</v>
      </c>
      <c r="D29" s="45">
        <v>11</v>
      </c>
      <c r="E29" s="45">
        <f t="shared" si="1"/>
        <v>18</v>
      </c>
      <c r="F29" s="46">
        <f t="shared" si="0"/>
        <v>2.0996150705703954E-3</v>
      </c>
    </row>
    <row r="30" spans="1:6">
      <c r="A30" s="44" t="s">
        <v>90</v>
      </c>
      <c r="B30" s="45">
        <v>1</v>
      </c>
      <c r="C30" s="45"/>
      <c r="D30" s="45"/>
      <c r="E30" s="45">
        <f t="shared" si="1"/>
        <v>1</v>
      </c>
      <c r="F30" s="46">
        <f t="shared" si="0"/>
        <v>1.1664528169835531E-4</v>
      </c>
    </row>
    <row r="31" spans="1:6">
      <c r="A31" s="44" t="s">
        <v>48</v>
      </c>
      <c r="B31" s="45">
        <v>17</v>
      </c>
      <c r="C31" s="45">
        <v>41</v>
      </c>
      <c r="D31" s="45">
        <v>51</v>
      </c>
      <c r="E31" s="45">
        <f t="shared" si="1"/>
        <v>109</v>
      </c>
      <c r="F31" s="46">
        <f t="shared" si="0"/>
        <v>1.2714335705120728E-2</v>
      </c>
    </row>
    <row r="32" spans="1:6">
      <c r="A32" s="44" t="s">
        <v>49</v>
      </c>
      <c r="B32" s="45"/>
      <c r="C32" s="45">
        <v>19</v>
      </c>
      <c r="D32" s="45">
        <v>13</v>
      </c>
      <c r="E32" s="45">
        <f t="shared" si="1"/>
        <v>32</v>
      </c>
      <c r="F32" s="46">
        <f t="shared" si="0"/>
        <v>3.7326490143473699E-3</v>
      </c>
    </row>
    <row r="33" spans="1:6">
      <c r="A33" s="44" t="s">
        <v>50</v>
      </c>
      <c r="B33" s="45">
        <v>4</v>
      </c>
      <c r="C33" s="45">
        <v>8</v>
      </c>
      <c r="D33" s="45">
        <v>4</v>
      </c>
      <c r="E33" s="45">
        <f t="shared" si="1"/>
        <v>16</v>
      </c>
      <c r="F33" s="46">
        <f t="shared" si="0"/>
        <v>1.8663245071736849E-3</v>
      </c>
    </row>
    <row r="34" spans="1:6">
      <c r="A34" s="44" t="s">
        <v>51</v>
      </c>
      <c r="B34" s="45">
        <v>3</v>
      </c>
      <c r="C34" s="45">
        <v>18</v>
      </c>
      <c r="D34" s="45">
        <v>30</v>
      </c>
      <c r="E34" s="45">
        <f t="shared" si="1"/>
        <v>51</v>
      </c>
      <c r="F34" s="46">
        <f t="shared" si="0"/>
        <v>5.9489093666161208E-3</v>
      </c>
    </row>
    <row r="35" spans="1:6">
      <c r="A35" s="44" t="s">
        <v>52</v>
      </c>
      <c r="B35" s="45">
        <v>1</v>
      </c>
      <c r="C35" s="45">
        <v>7</v>
      </c>
      <c r="D35" s="45">
        <v>13</v>
      </c>
      <c r="E35" s="45">
        <f t="shared" si="1"/>
        <v>21</v>
      </c>
      <c r="F35" s="46">
        <f t="shared" si="0"/>
        <v>2.4495509156654614E-3</v>
      </c>
    </row>
    <row r="36" spans="1:6">
      <c r="A36" s="44" t="s">
        <v>53</v>
      </c>
      <c r="B36" s="45"/>
      <c r="C36" s="45">
        <v>1</v>
      </c>
      <c r="D36" s="45"/>
      <c r="E36" s="45">
        <f t="shared" si="1"/>
        <v>1</v>
      </c>
      <c r="F36" s="46">
        <f t="shared" si="0"/>
        <v>1.1664528169835531E-4</v>
      </c>
    </row>
    <row r="37" spans="1:6">
      <c r="A37" s="44" t="s">
        <v>54</v>
      </c>
      <c r="B37" s="45">
        <v>4</v>
      </c>
      <c r="C37" s="45">
        <v>34</v>
      </c>
      <c r="D37" s="45">
        <v>39</v>
      </c>
      <c r="E37" s="45">
        <f t="shared" si="1"/>
        <v>77</v>
      </c>
      <c r="F37" s="46">
        <f t="shared" si="0"/>
        <v>8.9816866907733578E-3</v>
      </c>
    </row>
    <row r="38" spans="1:6">
      <c r="A38" s="44" t="s">
        <v>55</v>
      </c>
      <c r="B38" s="45">
        <v>3</v>
      </c>
      <c r="C38" s="45">
        <v>9</v>
      </c>
      <c r="D38" s="45">
        <v>9</v>
      </c>
      <c r="E38" s="45">
        <f t="shared" si="1"/>
        <v>21</v>
      </c>
      <c r="F38" s="46">
        <f t="shared" si="0"/>
        <v>2.4495509156654614E-3</v>
      </c>
    </row>
    <row r="39" spans="1:6">
      <c r="A39" s="44" t="s">
        <v>56</v>
      </c>
      <c r="B39" s="45">
        <v>16</v>
      </c>
      <c r="C39" s="45">
        <v>27</v>
      </c>
      <c r="D39" s="45">
        <v>14</v>
      </c>
      <c r="E39" s="45">
        <f t="shared" si="1"/>
        <v>57</v>
      </c>
      <c r="F39" s="46">
        <f t="shared" si="0"/>
        <v>6.6487810568062519E-3</v>
      </c>
    </row>
    <row r="40" spans="1:6">
      <c r="A40" s="44" t="s">
        <v>57</v>
      </c>
      <c r="B40" s="45">
        <v>1</v>
      </c>
      <c r="C40" s="45">
        <v>2</v>
      </c>
      <c r="D40" s="45">
        <v>1</v>
      </c>
      <c r="E40" s="45">
        <f t="shared" si="1"/>
        <v>4</v>
      </c>
      <c r="F40" s="46">
        <f t="shared" si="0"/>
        <v>4.6658112679342123E-4</v>
      </c>
    </row>
    <row r="41" spans="1:6">
      <c r="A41" s="44" t="s">
        <v>58</v>
      </c>
      <c r="B41" s="45">
        <v>9</v>
      </c>
      <c r="C41" s="45">
        <v>30</v>
      </c>
      <c r="D41" s="45">
        <v>10</v>
      </c>
      <c r="E41" s="45">
        <f t="shared" si="1"/>
        <v>49</v>
      </c>
      <c r="F41" s="46">
        <f t="shared" si="0"/>
        <v>5.7156188032194098E-3</v>
      </c>
    </row>
    <row r="42" spans="1:6">
      <c r="A42" s="44" t="s">
        <v>59</v>
      </c>
      <c r="B42" s="45">
        <v>3</v>
      </c>
      <c r="C42" s="45">
        <v>11</v>
      </c>
      <c r="D42" s="45">
        <v>9</v>
      </c>
      <c r="E42" s="45">
        <f t="shared" si="1"/>
        <v>23</v>
      </c>
      <c r="F42" s="46">
        <f t="shared" si="0"/>
        <v>2.6828414790621719E-3</v>
      </c>
    </row>
    <row r="43" spans="1:6">
      <c r="A43" s="44" t="s">
        <v>60</v>
      </c>
      <c r="B43" s="45"/>
      <c r="C43" s="45">
        <v>2</v>
      </c>
      <c r="D43" s="45">
        <v>1</v>
      </c>
      <c r="E43" s="45">
        <f t="shared" si="1"/>
        <v>3</v>
      </c>
      <c r="F43" s="46">
        <f t="shared" si="0"/>
        <v>3.4993584509506592E-4</v>
      </c>
    </row>
    <row r="44" spans="1:6">
      <c r="A44" s="44" t="s">
        <v>61</v>
      </c>
      <c r="B44" s="45">
        <v>7</v>
      </c>
      <c r="C44" s="45">
        <v>21</v>
      </c>
      <c r="D44" s="45">
        <v>14</v>
      </c>
      <c r="E44" s="45">
        <f t="shared" si="1"/>
        <v>42</v>
      </c>
      <c r="F44" s="46">
        <f t="shared" si="0"/>
        <v>4.8991018313309228E-3</v>
      </c>
    </row>
    <row r="45" spans="1:6">
      <c r="A45" s="44" t="s">
        <v>87</v>
      </c>
      <c r="B45" s="45"/>
      <c r="C45" s="45">
        <v>1</v>
      </c>
      <c r="D45" s="45">
        <v>2</v>
      </c>
      <c r="E45" s="45">
        <f t="shared" si="1"/>
        <v>3</v>
      </c>
      <c r="F45" s="46">
        <f t="shared" si="0"/>
        <v>3.4993584509506592E-4</v>
      </c>
    </row>
    <row r="46" spans="1:6">
      <c r="A46" s="44" t="s">
        <v>75</v>
      </c>
      <c r="B46" s="45"/>
      <c r="C46" s="45"/>
      <c r="D46" s="45">
        <v>3</v>
      </c>
      <c r="E46" s="45">
        <f t="shared" si="1"/>
        <v>3</v>
      </c>
      <c r="F46" s="46">
        <f t="shared" si="0"/>
        <v>3.4993584509506592E-4</v>
      </c>
    </row>
    <row r="47" spans="1:6">
      <c r="A47" s="44" t="s">
        <v>62</v>
      </c>
      <c r="B47" s="45">
        <v>486</v>
      </c>
      <c r="C47" s="45">
        <v>1721</v>
      </c>
      <c r="D47" s="45">
        <v>803</v>
      </c>
      <c r="E47" s="45">
        <f t="shared" si="1"/>
        <v>3010</v>
      </c>
      <c r="F47" s="46">
        <f t="shared" si="0"/>
        <v>0.35110229791204944</v>
      </c>
    </row>
    <row r="48" spans="1:6">
      <c r="A48" s="44" t="s">
        <v>63</v>
      </c>
      <c r="B48" s="45">
        <v>11</v>
      </c>
      <c r="C48" s="45">
        <v>37</v>
      </c>
      <c r="D48" s="45">
        <v>9</v>
      </c>
      <c r="E48" s="45">
        <f t="shared" si="1"/>
        <v>57</v>
      </c>
      <c r="F48" s="46">
        <f t="shared" si="0"/>
        <v>6.6487810568062519E-3</v>
      </c>
    </row>
    <row r="49" spans="1:6">
      <c r="A49" s="44" t="s">
        <v>64</v>
      </c>
      <c r="B49" s="45">
        <v>51</v>
      </c>
      <c r="C49" s="45">
        <v>230</v>
      </c>
      <c r="D49" s="45">
        <v>90</v>
      </c>
      <c r="E49" s="45">
        <f t="shared" si="1"/>
        <v>371</v>
      </c>
      <c r="F49" s="46">
        <f t="shared" si="0"/>
        <v>4.3275399510089817E-2</v>
      </c>
    </row>
    <row r="50" spans="1:6">
      <c r="A50" s="44" t="s">
        <v>65</v>
      </c>
      <c r="B50" s="45">
        <v>5</v>
      </c>
      <c r="C50" s="45">
        <v>9</v>
      </c>
      <c r="D50" s="45">
        <v>3</v>
      </c>
      <c r="E50" s="45">
        <f t="shared" si="1"/>
        <v>17</v>
      </c>
      <c r="F50" s="46">
        <f t="shared" si="0"/>
        <v>1.98296978887204E-3</v>
      </c>
    </row>
    <row r="51" spans="1:6">
      <c r="A51" s="44" t="s">
        <v>66</v>
      </c>
      <c r="B51" s="45">
        <v>3</v>
      </c>
      <c r="C51" s="45">
        <v>4</v>
      </c>
      <c r="D51" s="45">
        <v>1</v>
      </c>
      <c r="E51" s="45">
        <f t="shared" si="1"/>
        <v>8</v>
      </c>
      <c r="F51" s="46">
        <f t="shared" si="0"/>
        <v>9.3316225358684246E-4</v>
      </c>
    </row>
    <row r="52" spans="1:6">
      <c r="A52" s="44" t="s">
        <v>67</v>
      </c>
      <c r="B52" s="45">
        <v>1</v>
      </c>
      <c r="C52" s="45"/>
      <c r="D52" s="45"/>
      <c r="E52" s="45">
        <f t="shared" si="1"/>
        <v>1</v>
      </c>
      <c r="F52" s="46">
        <f t="shared" si="0"/>
        <v>1.1664528169835531E-4</v>
      </c>
    </row>
    <row r="53" spans="1:6">
      <c r="A53" s="44" t="s">
        <v>68</v>
      </c>
      <c r="B53" s="45">
        <v>737</v>
      </c>
      <c r="C53" s="45">
        <v>2423</v>
      </c>
      <c r="D53" s="45">
        <v>793</v>
      </c>
      <c r="E53" s="45">
        <f t="shared" si="1"/>
        <v>3953</v>
      </c>
      <c r="F53" s="46">
        <f t="shared" si="0"/>
        <v>0.46109879855359853</v>
      </c>
    </row>
    <row r="54" spans="1:6">
      <c r="A54" s="44" t="s">
        <v>69</v>
      </c>
      <c r="B54" s="45">
        <v>2</v>
      </c>
      <c r="C54" s="45">
        <v>1</v>
      </c>
      <c r="D54" s="45">
        <v>2</v>
      </c>
      <c r="E54" s="45">
        <f t="shared" si="1"/>
        <v>5</v>
      </c>
      <c r="F54" s="46">
        <f t="shared" si="0"/>
        <v>5.8322640849177649E-4</v>
      </c>
    </row>
    <row r="55" spans="1:6">
      <c r="A55" s="44" t="s">
        <v>70</v>
      </c>
      <c r="B55" s="45"/>
      <c r="C55" s="45"/>
      <c r="D55" s="45">
        <v>1</v>
      </c>
      <c r="E55" s="45">
        <f t="shared" ref="E55" si="6">SUM(B55:D55)</f>
        <v>1</v>
      </c>
      <c r="F55" s="46">
        <f t="shared" ref="F55" si="7">E55/$E$58</f>
        <v>1.1664528169835531E-4</v>
      </c>
    </row>
    <row r="56" spans="1:6">
      <c r="A56" s="44" t="s">
        <v>79</v>
      </c>
      <c r="B56" s="45"/>
      <c r="C56" s="45"/>
      <c r="D56" s="45">
        <v>1</v>
      </c>
      <c r="E56" s="45">
        <f t="shared" si="1"/>
        <v>1</v>
      </c>
      <c r="F56" s="46">
        <f t="shared" si="0"/>
        <v>1.1664528169835531E-4</v>
      </c>
    </row>
    <row r="57" spans="1:6">
      <c r="A57" s="44" t="s">
        <v>98</v>
      </c>
      <c r="B57" s="45"/>
      <c r="C57" s="45">
        <v>1</v>
      </c>
      <c r="D57" s="45"/>
      <c r="E57" s="45">
        <f t="shared" si="1"/>
        <v>1</v>
      </c>
      <c r="F57" s="46">
        <f t="shared" si="0"/>
        <v>1.1664528169835531E-4</v>
      </c>
    </row>
    <row r="58" spans="1:6">
      <c r="A58" s="69" t="s">
        <v>34</v>
      </c>
      <c r="B58" s="70">
        <f>SUM(B8:B57)</f>
        <v>1500</v>
      </c>
      <c r="C58" s="70">
        <f>SUM(C8:C57)</f>
        <v>4966</v>
      </c>
      <c r="D58" s="70">
        <f>SUM(D8:D57)</f>
        <v>2107</v>
      </c>
      <c r="E58" s="70">
        <f>SUM(E8:E57)</f>
        <v>8573</v>
      </c>
      <c r="F58" s="71">
        <f>SUM(F8:F57)</f>
        <v>0.99999999999999978</v>
      </c>
    </row>
    <row r="59" spans="1:6" s="41" customFormat="1">
      <c r="B59" s="49"/>
      <c r="C59" s="49"/>
      <c r="D59" s="49"/>
      <c r="E59" s="49"/>
    </row>
    <row r="60" spans="1:6">
      <c r="A60" s="48" t="s">
        <v>78</v>
      </c>
      <c r="B60" s="51"/>
      <c r="C60" s="51"/>
      <c r="D60" s="51"/>
      <c r="E60" s="51"/>
    </row>
    <row r="61" spans="1:6">
      <c r="A61" s="50" t="s">
        <v>104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 05.10.2018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2018-11-13T18:08:17Z</dcterms:modified>
</cp:coreProperties>
</file>